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960" yWindow="555" windowWidth="10875" windowHeight="7935" tabRatio="610" activeTab="1"/>
  </bookViews>
  <sheets>
    <sheet name="Pr. 1-3A" sheetId="6" r:id="rId1"/>
    <sheet name="Sol" sheetId="10" r:id="rId2"/>
  </sheets>
  <definedNames>
    <definedName name="OLE_LINK3" localSheetId="1">Sol!$B$160</definedName>
  </definedNames>
  <calcPr calcId="152511" fullPrecision="0"/>
</workbook>
</file>

<file path=xl/calcChain.xml><?xml version="1.0" encoding="utf-8"?>
<calcChain xmlns="http://schemas.openxmlformats.org/spreadsheetml/2006/main">
  <c r="J63" i="6" l="1"/>
  <c r="H49" i="10" l="1"/>
  <c r="I80" i="6" l="1"/>
  <c r="I79" i="6"/>
  <c r="I78" i="6"/>
  <c r="H78" i="10"/>
  <c r="H79" i="10"/>
  <c r="H27" i="10"/>
  <c r="J38" i="10"/>
  <c r="H38" i="10"/>
  <c r="F38" i="10"/>
  <c r="H26" i="10" l="1"/>
  <c r="H57" i="10" l="1"/>
  <c r="H58" i="10" s="1"/>
  <c r="H69" i="10"/>
  <c r="H76" i="10"/>
  <c r="D5" i="10"/>
  <c r="G37" i="6" l="1"/>
  <c r="I38" i="6"/>
  <c r="I34" i="6"/>
  <c r="K35" i="6"/>
  <c r="J43" i="6"/>
  <c r="G34" i="6"/>
  <c r="I35" i="6"/>
  <c r="G36" i="6"/>
  <c r="I37" i="6"/>
  <c r="K38" i="6"/>
  <c r="K34" i="6"/>
  <c r="A13" i="6"/>
  <c r="G35" i="6"/>
  <c r="I36" i="6"/>
  <c r="K37" i="6"/>
  <c r="K36" i="6"/>
  <c r="J17" i="6"/>
  <c r="G38" i="6"/>
  <c r="H80" i="10"/>
  <c r="I52" i="6"/>
  <c r="E56" i="6"/>
  <c r="G55" i="6"/>
  <c r="I47" i="6"/>
  <c r="G56" i="6"/>
  <c r="E52" i="6"/>
  <c r="L32" i="6"/>
  <c r="I58" i="6"/>
  <c r="E47" i="6"/>
  <c r="I46" i="6"/>
  <c r="E48" i="6"/>
  <c r="I49" i="6"/>
  <c r="I48" i="6"/>
  <c r="E46" i="6"/>
  <c r="E55" i="6"/>
  <c r="I57" i="6"/>
  <c r="G21" i="6"/>
  <c r="A12" i="6"/>
  <c r="I76" i="6"/>
  <c r="G22" i="6"/>
  <c r="I71" i="6"/>
  <c r="G74" i="6"/>
  <c r="E25" i="6"/>
  <c r="E24" i="6"/>
  <c r="E22" i="6"/>
  <c r="G75" i="6"/>
  <c r="E35" i="6"/>
  <c r="I19" i="6"/>
  <c r="I26" i="6"/>
  <c r="A5" i="6"/>
  <c r="G23" i="6"/>
  <c r="I69" i="6"/>
  <c r="G25" i="6"/>
  <c r="E21" i="6"/>
  <c r="E37" i="6"/>
  <c r="E36" i="6"/>
  <c r="E19" i="6"/>
  <c r="G66" i="6"/>
  <c r="G68" i="6"/>
  <c r="I27" i="6"/>
  <c r="E23" i="6"/>
  <c r="G24" i="6"/>
  <c r="AB6" i="6" l="1"/>
  <c r="AB2" i="6"/>
  <c r="AB4" i="6"/>
  <c r="AB8" i="6" l="1"/>
  <c r="AB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F21" authorId="0">
      <text>
        <r>
          <rPr>
            <sz val="8"/>
            <color indexed="81"/>
            <rFont val="Tahoma"/>
            <family val="2"/>
          </rPr>
          <t>Enter expenses as positive numbers in this column. List them in descending order by amount, largest to smallest, except miscellaneous expense, which should always appear last.</t>
        </r>
      </text>
    </comment>
    <comment ref="H26" authorId="1">
      <text>
        <r>
          <rPr>
            <sz val="8"/>
            <color indexed="81"/>
            <rFont val="Tahoma"/>
            <family val="2"/>
          </rPr>
          <t xml:space="preserve">Enter total expenses as a negative value.
</t>
        </r>
      </text>
    </comment>
    <comment ref="H37" authorId="1">
      <text>
        <r>
          <rPr>
            <sz val="8"/>
            <color indexed="81"/>
            <rFont val="Tahoma"/>
            <family val="2"/>
          </rPr>
          <t>Enter amounts to be deducted as negative values.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<sst xmlns="http://schemas.openxmlformats.org/spreadsheetml/2006/main" count="167" uniqueCount="77">
  <si>
    <t>Name:</t>
  </si>
  <si>
    <t>Section:</t>
  </si>
  <si>
    <t>Income Statement</t>
  </si>
  <si>
    <t>Fees earned</t>
  </si>
  <si>
    <t>Rent expense</t>
  </si>
  <si>
    <t>Supplies expense</t>
  </si>
  <si>
    <t>Net income</t>
  </si>
  <si>
    <t>Utilities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</si>
  <si>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</si>
  <si>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</si>
  <si>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</si>
  <si>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</si>
  <si>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</si>
  <si>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</si>
  <si>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</si>
  <si>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</si>
  <si>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</si>
  <si>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</si>
  <si>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</si>
  <si>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</si>
  <si>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</si>
  <si>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</si>
  <si>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</si>
  <si>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</si>
  <si>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</si>
  <si>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</si>
  <si>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</si>
  <si>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</si>
  <si>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</si>
  <si>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</si>
  <si>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</si>
  <si>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</si>
  <si>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</si>
  <si>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</si>
  <si>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</si>
  <si>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</si>
  <si>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</si>
  <si>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</si>
  <si>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</si>
  <si>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</si>
  <si>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</si>
  <si>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</si>
  <si>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</si>
  <si>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</si>
  <si>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</si>
  <si>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</si>
  <si>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Dividends</t>
  </si>
  <si>
    <t>Problem 1-3A</t>
  </si>
  <si>
    <t>Salaries expense</t>
  </si>
  <si>
    <t>Auto expense</t>
  </si>
  <si>
    <t>Statement of Cash Flows</t>
  </si>
  <si>
    <t>Cash received from customers</t>
  </si>
  <si>
    <t>Cash received from issuing common stock</t>
  </si>
  <si>
    <t>Net loss</t>
  </si>
  <si>
    <t>Common stock</t>
  </si>
  <si>
    <t>Net cash flows from financing activities</t>
  </si>
  <si>
    <t>Net cash flows used for operating activities</t>
  </si>
  <si>
    <t>For the Month Ended July 31, 20Y2</t>
  </si>
  <si>
    <t>July 31, 20Y2</t>
  </si>
  <si>
    <t>Reliance Financial Services</t>
  </si>
  <si>
    <t>Statement of Stockholders' Equity</t>
  </si>
  <si>
    <t>For correct grading, enter a zero in cells you would otherwise leave blank.</t>
  </si>
  <si>
    <t>Common Stock</t>
  </si>
  <si>
    <t>Total</t>
  </si>
  <si>
    <t>Retained Earnings</t>
  </si>
  <si>
    <t>Issued common stock</t>
  </si>
  <si>
    <t>Net increase in cash</t>
  </si>
  <si>
    <t>Cash balance, July 1, 20Y2</t>
  </si>
  <si>
    <t>Cash balance, July 31, 20Y2</t>
  </si>
  <si>
    <t>Cash flows from (used for) operating activities:</t>
  </si>
  <si>
    <t>Cash flows from (used for) investing activities</t>
  </si>
  <si>
    <t>Cash flows from (used for) financing activities:</t>
  </si>
  <si>
    <t>Cash paid for expenses and to</t>
  </si>
  <si>
    <t xml:space="preserve">   creditors</t>
  </si>
  <si>
    <t>Cash paid for dividends</t>
  </si>
  <si>
    <t>Balances, July 1, 20Y2</t>
  </si>
  <si>
    <t>Balances, July 31, 20Y2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</si>
</sst>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55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5" xfId="0" applyNumberFormat="1" applyFill="1" applyBorder="1" applyProtection="1">
      <protection locked="0"/>
    </xf>
    <xf numFmtId="41" fontId="1" fillId="3" borderId="5" xfId="0" applyNumberFormat="1" applyFont="1" applyFill="1" applyBorder="1" applyProtection="1">
      <protection locked="0"/>
    </xf>
    <xf numFmtId="0" fontId="3" fillId="2" borderId="6" xfId="0" applyNumberFormat="1" applyFont="1" applyFill="1" applyBorder="1" applyProtection="1"/>
    <xf numFmtId="15" fontId="0" fillId="0" borderId="0" xfId="0" quotePrefix="1" applyNumberFormat="1"/>
    <xf numFmtId="0" fontId="16" fillId="0" borderId="0" xfId="0" applyFont="1"/>
    <xf numFmtId="0" fontId="0" fillId="0" borderId="7" xfId="0" applyBorder="1"/>
    <xf numFmtId="0" fontId="16" fillId="0" borderId="0" xfId="0" quotePrefix="1" applyFont="1"/>
    <xf numFmtId="9" fontId="0" fillId="0" borderId="7" xfId="1" applyFont="1" applyBorder="1"/>
    <xf numFmtId="0" fontId="16" fillId="0" borderId="8" xfId="0" applyFont="1" applyBorder="1"/>
    <xf numFmtId="0" fontId="3" fillId="2" borderId="9" xfId="0" applyFont="1" applyFill="1" applyBorder="1" applyAlignment="1" applyProtection="1">
      <alignment horizontal="left"/>
      <protection hidden="1"/>
    </xf>
    <xf numFmtId="42" fontId="1" fillId="3" borderId="10" xfId="0" applyNumberFormat="1" applyFont="1" applyFill="1" applyBorder="1" applyProtection="1">
      <protection locked="0"/>
    </xf>
    <xf numFmtId="42" fontId="1" fillId="3" borderId="11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8" xfId="0" applyNumberFormat="1" applyFill="1" applyBorder="1" applyAlignment="1" applyProtection="1">
      <alignment horizontal="left"/>
    </xf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1" fillId="3" borderId="5" xfId="0" applyNumberFormat="1" applyFont="1" applyFill="1" applyBorder="1" applyProtection="1"/>
    <xf numFmtId="42" fontId="1" fillId="3" borderId="10" xfId="0" applyNumberFormat="1" applyFont="1" applyFill="1" applyBorder="1" applyProtection="1"/>
    <xf numFmtId="0" fontId="0" fillId="2" borderId="12" xfId="0" applyFill="1" applyBorder="1" applyProtection="1"/>
    <xf numFmtId="0" fontId="0" fillId="2" borderId="8" xfId="0" applyFill="1" applyBorder="1" applyProtection="1"/>
    <xf numFmtId="0" fontId="0" fillId="2" borderId="13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1" xfId="0" applyNumberFormat="1" applyFont="1" applyFill="1" applyBorder="1" applyProtection="1"/>
    <xf numFmtId="0" fontId="3" fillId="2" borderId="0" xfId="0" applyNumberFormat="1" applyFont="1" applyFill="1" applyBorder="1" applyProtection="1"/>
    <xf numFmtId="49" fontId="1" fillId="2" borderId="0" xfId="0" applyNumberFormat="1" applyFont="1" applyFill="1" applyBorder="1" applyAlignment="1" applyProtection="1"/>
    <xf numFmtId="0" fontId="5" fillId="2" borderId="0" xfId="0" applyFont="1" applyFill="1" applyBorder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2" fillId="0" borderId="0" xfId="0" quotePrefix="1" applyFont="1" applyAlignment="1" applyProtection="1">
      <alignment horizontal="center"/>
    </xf>
    <xf numFmtId="0" fontId="0" fillId="0" borderId="1" xfId="0" applyBorder="1"/>
    <xf numFmtId="0" fontId="13" fillId="2" borderId="0" xfId="0" applyFont="1" applyFill="1" applyBorder="1" applyProtection="1"/>
    <xf numFmtId="0" fontId="13" fillId="2" borderId="0" xfId="0" applyFont="1" applyFill="1" applyBorder="1" applyAlignment="1" applyProtection="1">
      <alignment horizontal="left"/>
    </xf>
    <xf numFmtId="42" fontId="13" fillId="3" borderId="11" xfId="0" applyNumberFormat="1" applyFont="1" applyFill="1" applyBorder="1" applyProtection="1"/>
    <xf numFmtId="42" fontId="13" fillId="3" borderId="11" xfId="0" applyNumberFormat="1" applyFont="1" applyFill="1" applyBorder="1" applyProtection="1">
      <protection locked="0"/>
    </xf>
    <xf numFmtId="0" fontId="3" fillId="2" borderId="19" xfId="0" applyFont="1" applyFill="1" applyBorder="1" applyAlignment="1" applyProtection="1">
      <alignment horizontal="left"/>
      <protection hidden="1"/>
    </xf>
    <xf numFmtId="0" fontId="0" fillId="0" borderId="20" xfId="0" applyBorder="1"/>
    <xf numFmtId="0" fontId="3" fillId="0" borderId="20" xfId="0" applyFont="1" applyFill="1" applyBorder="1" applyAlignment="1" applyProtection="1">
      <alignment horizontal="left"/>
      <protection hidden="1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9" fontId="0" fillId="0" borderId="0" xfId="1" applyFont="1" applyBorder="1" applyAlignment="1" applyProtection="1">
      <alignment horizontal="left"/>
    </xf>
    <xf numFmtId="0" fontId="0" fillId="0" borderId="0" xfId="0" applyBorder="1" applyAlignment="1" applyProtection="1"/>
    <xf numFmtId="0" fontId="3" fillId="0" borderId="0" xfId="0" applyFont="1" applyProtection="1">
      <protection hidden="1"/>
    </xf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21" xfId="0" applyFill="1" applyBorder="1" applyAlignment="1" applyProtection="1">
      <alignment horizontal="center"/>
    </xf>
    <xf numFmtId="0" fontId="19" fillId="2" borderId="15" xfId="0" applyFont="1" applyFill="1" applyBorder="1" applyAlignment="1" applyProtection="1">
      <alignment horizontal="center" wrapText="1"/>
    </xf>
    <xf numFmtId="0" fontId="1" fillId="0" borderId="0" xfId="0" applyFont="1"/>
    <xf numFmtId="0" fontId="1" fillId="2" borderId="0" xfId="0" applyFont="1" applyFill="1" applyBorder="1" applyProtection="1"/>
    <xf numFmtId="0" fontId="2" fillId="2" borderId="14" xfId="0" applyFont="1" applyFill="1" applyBorder="1" applyAlignment="1" applyProtection="1">
      <alignment horizontal="center"/>
    </xf>
    <xf numFmtId="0" fontId="0" fillId="0" borderId="15" xfId="0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0" borderId="18" xfId="0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 vertical="center"/>
    </xf>
    <xf numFmtId="0" fontId="0" fillId="0" borderId="15" xfId="0" applyBorder="1" applyAlignment="1">
      <alignment horizontal="center"/>
    </xf>
    <xf numFmtId="0" fontId="0" fillId="0" borderId="21" xfId="0" applyBorder="1" applyAlignment="1">
      <alignment horizont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15" fillId="0" borderId="20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0" borderId="0" xfId="0" applyAlignment="1" applyProtection="1"/>
    <xf numFmtId="0" fontId="0" fillId="0" borderId="0" xfId="0" applyAlignment="1"/>
    <xf numFmtId="9" fontId="8" fillId="0" borderId="8" xfId="1" applyFont="1" applyBorder="1" applyAlignment="1" applyProtection="1">
      <alignment horizontal="left"/>
    </xf>
    <xf numFmtId="0" fontId="0" fillId="0" borderId="8" xfId="0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49" fontId="1" fillId="3" borderId="12" xfId="0" applyNumberFormat="1" applyFont="1" applyFill="1" applyBorder="1" applyAlignment="1" applyProtection="1">
      <alignment horizontal="left"/>
      <protection locked="0"/>
    </xf>
    <xf numFmtId="0" fontId="0" fillId="0" borderId="8" xfId="0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left"/>
      <protection locked="0"/>
    </xf>
    <xf numFmtId="49" fontId="0" fillId="3" borderId="12" xfId="0" applyNumberFormat="1" applyFill="1" applyBorder="1" applyAlignment="1" applyProtection="1">
      <alignment horizontal="left"/>
      <protection locked="0"/>
    </xf>
    <xf numFmtId="0" fontId="2" fillId="3" borderId="1" xfId="0" applyFont="1" applyFill="1" applyBorder="1" applyAlignment="1" applyProtection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3" borderId="17" xfId="0" applyFont="1" applyFill="1" applyBorder="1" applyAlignment="1" applyProtection="1">
      <alignment horizontal="center"/>
    </xf>
    <xf numFmtId="0" fontId="2" fillId="0" borderId="18" xfId="0" applyFont="1" applyBorder="1" applyAlignment="1" applyProtection="1">
      <alignment horizontal="center"/>
    </xf>
    <xf numFmtId="15" fontId="2" fillId="3" borderId="17" xfId="0" applyNumberFormat="1" applyFont="1" applyFill="1" applyBorder="1" applyAlignment="1" applyProtection="1">
      <alignment horizontal="center"/>
    </xf>
    <xf numFmtId="49" fontId="2" fillId="3" borderId="18" xfId="0" applyNumberFormat="1" applyFont="1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0" fontId="0" fillId="0" borderId="8" xfId="0" applyBorder="1" applyAlignment="1" applyProtection="1">
      <alignment horizontal="left"/>
    </xf>
    <xf numFmtId="9" fontId="8" fillId="0" borderId="0" xfId="1" applyFont="1" applyAlignment="1" applyProtection="1">
      <alignment horizontal="left"/>
    </xf>
    <xf numFmtId="0" fontId="0" fillId="0" borderId="0" xfId="0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207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0.7109375" customWidth="1"/>
    <col min="9" max="9" width="3.7109375" customWidth="1"/>
    <col min="10" max="10" width="10.7109375" customWidth="1"/>
    <col min="11" max="11" width="3.7109375" customWidth="1"/>
    <col min="12" max="12" width="2.7109375" customWidth="1"/>
    <col min="13" max="13" width="9.140625" hidden="1" customWidth="1"/>
    <col min="28" max="28" width="9.140625" hidden="1" customWidth="1"/>
  </cols>
  <sheetData>
    <row r="1" spans="1:28" ht="19.5" customHeight="1" x14ac:dyDescent="0.4">
      <c r="A1" s="42" t="s">
        <v>47</v>
      </c>
      <c r="B1" s="42"/>
      <c r="C1" s="42"/>
      <c r="D1" s="42"/>
      <c r="E1" s="42"/>
      <c r="F1" s="42"/>
      <c r="G1" s="42"/>
      <c r="H1" s="42"/>
      <c r="I1" s="42"/>
      <c r="J1" s="72"/>
      <c r="AB1" s="20" t="s">
        <v>27</v>
      </c>
    </row>
    <row r="2" spans="1:28" ht="15" customHeight="1" thickBot="1" x14ac:dyDescent="0.25">
      <c r="A2" s="111" t="s">
        <v>0</v>
      </c>
      <c r="B2" s="112"/>
      <c r="C2" s="113"/>
      <c r="D2" s="116"/>
      <c r="E2" s="117"/>
      <c r="F2" s="117"/>
      <c r="G2" s="117"/>
      <c r="H2" s="117"/>
      <c r="I2" s="118"/>
      <c r="J2" s="72"/>
      <c r="AB2" s="21">
        <f>COUNTIF(A14:X205,"~*")</f>
        <v>0</v>
      </c>
    </row>
    <row r="3" spans="1:28" ht="15" customHeight="1" thickTop="1" x14ac:dyDescent="0.2">
      <c r="A3" s="111" t="s">
        <v>1</v>
      </c>
      <c r="B3" s="112"/>
      <c r="C3" s="113"/>
      <c r="D3" s="119"/>
      <c r="E3" s="117"/>
      <c r="F3" s="117"/>
      <c r="G3" s="117"/>
      <c r="H3" s="117"/>
      <c r="I3" s="118"/>
      <c r="J3" s="72"/>
      <c r="AB3" s="20" t="s">
        <v>28</v>
      </c>
    </row>
    <row r="4" spans="1:28" ht="12.95" customHeight="1" thickBot="1" x14ac:dyDescent="0.3">
      <c r="A4" s="33"/>
      <c r="B4" s="32"/>
      <c r="C4" s="32"/>
      <c r="D4" s="114"/>
      <c r="E4" s="114"/>
      <c r="F4" s="114"/>
      <c r="G4" s="114"/>
      <c r="H4" s="115"/>
      <c r="I4" s="115"/>
      <c r="J4" s="77"/>
      <c r="K4" s="77"/>
      <c r="AB4" s="21">
        <f>COUNTIF(B15:L205,"  ")</f>
        <v>61</v>
      </c>
    </row>
    <row r="5" spans="1:28" ht="15" customHeight="1" thickTop="1" x14ac:dyDescent="0.2">
      <c r="A5" s="30" t="str">
        <f>IF(Sol!D5="OFF","     ","Score:")</f>
        <v>Score:</v>
      </c>
      <c r="B5" s="32"/>
      <c r="C5" s="34"/>
      <c r="D5" s="108">
        <f>IF(Sol!D5="OFF","",AB10)</f>
        <v>0</v>
      </c>
      <c r="E5" s="109"/>
      <c r="F5" s="109"/>
      <c r="G5" s="109"/>
      <c r="H5" s="109"/>
      <c r="I5" s="109"/>
      <c r="J5" s="77"/>
      <c r="K5" s="77"/>
      <c r="AB5" s="22" t="s">
        <v>29</v>
      </c>
    </row>
    <row r="6" spans="1:28" ht="12.95" customHeight="1" thickBo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AB6" s="21">
        <f>COUNTIF(A14:L205," ")</f>
        <v>0</v>
      </c>
    </row>
    <row r="7" spans="1:28" ht="15" customHeight="1" thickTop="1" x14ac:dyDescent="0.2">
      <c r="A7" s="35" t="s">
        <v>22</v>
      </c>
      <c r="B7" s="32"/>
      <c r="C7" s="32"/>
      <c r="D7" s="110" t="s">
        <v>45</v>
      </c>
      <c r="E7" s="106"/>
      <c r="F7" s="106"/>
      <c r="G7" s="32"/>
      <c r="H7" s="32"/>
      <c r="I7" s="32"/>
      <c r="J7" s="32"/>
      <c r="K7" s="32"/>
      <c r="AB7" s="20" t="s">
        <v>30</v>
      </c>
    </row>
    <row r="8" spans="1:28" ht="15" customHeight="1" thickBot="1" x14ac:dyDescent="0.25">
      <c r="A8" s="63" t="s">
        <v>23</v>
      </c>
      <c r="B8" s="64"/>
      <c r="C8" s="64"/>
      <c r="D8" s="64"/>
      <c r="E8" s="64"/>
      <c r="F8" s="64"/>
      <c r="G8" s="64"/>
      <c r="H8" s="64"/>
      <c r="I8" s="64"/>
      <c r="J8" s="64"/>
      <c r="K8" s="64"/>
      <c r="AB8" s="21">
        <f>AB2+AB4+AB6</f>
        <v>61</v>
      </c>
    </row>
    <row r="9" spans="1:28" ht="15" customHeight="1" thickTop="1" x14ac:dyDescent="0.2">
      <c r="A9" s="38" t="s">
        <v>24</v>
      </c>
      <c r="B9" s="39"/>
      <c r="C9" s="39"/>
      <c r="D9" s="39"/>
      <c r="E9" s="39"/>
      <c r="F9" s="39"/>
      <c r="G9" s="39"/>
      <c r="H9" s="39"/>
      <c r="I9" s="39"/>
      <c r="J9" s="39"/>
      <c r="K9" s="39"/>
      <c r="AB9" s="20" t="s">
        <v>31</v>
      </c>
    </row>
    <row r="10" spans="1:28" ht="15" customHeight="1" thickBot="1" x14ac:dyDescent="0.25">
      <c r="A10" s="40" t="s">
        <v>25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AB10" s="23">
        <f>(AB8-AB4-AB2)/AB8</f>
        <v>0</v>
      </c>
    </row>
    <row r="11" spans="1:28" ht="12.95" customHeight="1" thickTop="1" x14ac:dyDescent="0.2">
      <c r="A11" s="104" t="s">
        <v>39</v>
      </c>
      <c r="B11" s="105"/>
      <c r="C11" s="105"/>
      <c r="D11" s="105"/>
      <c r="E11" s="105"/>
      <c r="F11" s="105"/>
      <c r="G11" s="105"/>
      <c r="H11" s="105"/>
      <c r="I11" s="106"/>
      <c r="J11" s="107"/>
      <c r="K11" s="75"/>
      <c r="AB11" t="s">
        <v>32</v>
      </c>
    </row>
    <row r="12" spans="1:28" ht="12.95" customHeight="1" x14ac:dyDescent="0.2">
      <c r="A12" s="36" t="str">
        <f>IF(Sol!$D$5="OFF","     ","An asterisk (*) will appear to the right of an incorrect entry.")</f>
        <v>An asterisk (*) will appear to the right of an incorrect entry.</v>
      </c>
      <c r="B12" s="37"/>
      <c r="C12" s="37"/>
      <c r="D12" s="37"/>
      <c r="E12" s="37"/>
      <c r="F12" s="37"/>
      <c r="G12" s="37"/>
      <c r="H12" s="37"/>
      <c r="I12" s="31"/>
      <c r="J12" s="75"/>
      <c r="K12" s="75"/>
      <c r="AB12" t="s">
        <v>33</v>
      </c>
    </row>
    <row r="13" spans="1:28" ht="12.95" customHeight="1" x14ac:dyDescent="0.2">
      <c r="A13" s="36" t="str">
        <f>IF(Sol!$D$5="OFF","     ","For correct grading, enter a zero in cells you would otherwise leave blank.")</f>
        <v>For correct grading, enter a zero in cells you would otherwise leave blank.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AB13" t="s">
        <v>34</v>
      </c>
    </row>
    <row r="14" spans="1:28" ht="12.9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AB14" s="20" t="s">
        <v>35</v>
      </c>
    </row>
    <row r="15" spans="1:28" ht="17.100000000000001" customHeight="1" x14ac:dyDescent="0.2">
      <c r="A15" s="65" t="s">
        <v>8</v>
      </c>
      <c r="B15" s="85" t="s">
        <v>59</v>
      </c>
      <c r="C15" s="86"/>
      <c r="D15" s="86"/>
      <c r="E15" s="86"/>
      <c r="F15" s="86"/>
      <c r="G15" s="86"/>
      <c r="H15" s="86"/>
      <c r="I15" s="86"/>
      <c r="J15" s="72"/>
      <c r="M15" t="s">
        <v>57</v>
      </c>
      <c r="AB15" s="20" t="s">
        <v>36</v>
      </c>
    </row>
    <row r="16" spans="1:28" ht="12.95" customHeight="1" x14ac:dyDescent="0.2">
      <c r="A16" s="32"/>
      <c r="B16" s="87" t="s">
        <v>2</v>
      </c>
      <c r="C16" s="88"/>
      <c r="D16" s="88"/>
      <c r="E16" s="88"/>
      <c r="F16" s="88"/>
      <c r="G16" s="88"/>
      <c r="H16" s="88"/>
      <c r="I16" s="88"/>
      <c r="J16" s="72"/>
      <c r="M16" s="19" t="s">
        <v>58</v>
      </c>
      <c r="AB16" s="24" t="s">
        <v>37</v>
      </c>
    </row>
    <row r="17" spans="1:13" ht="15" customHeight="1" x14ac:dyDescent="0.2">
      <c r="A17" s="32"/>
      <c r="B17" s="91"/>
      <c r="C17" s="92"/>
      <c r="D17" s="92"/>
      <c r="E17" s="92"/>
      <c r="F17" s="92"/>
      <c r="G17" s="92"/>
      <c r="H17" s="92"/>
      <c r="I17" s="92"/>
      <c r="J17" s="73" t="str">
        <f>IF(Sol!$D$5="OFF","",IF(B17="","  ",IF(AND(B17&lt;&gt;"",B17&lt;&gt;Sol!B17),"*"," ")))</f>
        <v xml:space="preserve">  </v>
      </c>
    </row>
    <row r="18" spans="1:13" ht="12.95" customHeight="1" x14ac:dyDescent="0.2">
      <c r="A18" s="32"/>
      <c r="B18" s="2"/>
      <c r="C18" s="3"/>
      <c r="D18" s="3"/>
      <c r="E18" s="3"/>
      <c r="F18" s="3"/>
      <c r="G18" s="3"/>
      <c r="H18" s="3"/>
      <c r="I18" s="3"/>
      <c r="J18" s="72"/>
      <c r="M18" t="s">
        <v>49</v>
      </c>
    </row>
    <row r="19" spans="1:13" ht="15" customHeight="1" x14ac:dyDescent="0.2">
      <c r="A19" s="32"/>
      <c r="B19" s="44"/>
      <c r="C19" s="45"/>
      <c r="D19" s="14"/>
      <c r="E19" s="6" t="str">
        <f>IF(Sol!$D$5="OFF","",IF(D19="","  ",IF(AND(D19&lt;&gt;"",D19&lt;&gt;Sol!D19),"*"," ")))</f>
        <v xml:space="preserve">  </v>
      </c>
      <c r="F19" s="45"/>
      <c r="G19" s="6"/>
      <c r="H19" s="4"/>
      <c r="I19" s="71" t="str">
        <f>IF(Sol!$D$5="OFF","",IF(H19="","  ",IF(AND(H19&lt;&gt;"",H19&lt;&gt;Sol!H19),"*"," ")))</f>
        <v xml:space="preserve">  </v>
      </c>
      <c r="J19" s="72"/>
      <c r="M19" t="s">
        <v>3</v>
      </c>
    </row>
    <row r="20" spans="1:13" ht="15" customHeight="1" x14ac:dyDescent="0.2">
      <c r="A20" s="32"/>
      <c r="B20" s="44"/>
      <c r="C20" s="45"/>
      <c r="D20" s="45" t="s">
        <v>19</v>
      </c>
      <c r="E20" s="6"/>
      <c r="F20" s="45"/>
      <c r="G20" s="6"/>
      <c r="H20" s="45"/>
      <c r="I20" s="45"/>
      <c r="J20" s="72"/>
      <c r="M20" t="s">
        <v>21</v>
      </c>
    </row>
    <row r="21" spans="1:13" ht="15" customHeight="1" x14ac:dyDescent="0.2">
      <c r="A21" s="32"/>
      <c r="B21" s="44"/>
      <c r="C21" s="45"/>
      <c r="D21" s="13"/>
      <c r="E21" s="6" t="str">
        <f>IF(Sol!$D$5="OFF","",IF(D21="","  ",IF(AND(D21&lt;&gt;"",D21&lt;&gt;Sol!D21),"*"," ")))</f>
        <v xml:space="preserve">  </v>
      </c>
      <c r="F21" s="4"/>
      <c r="G21" s="6" t="str">
        <f>IF(Sol!$D$5="OFF","",IF(F21="","  ",IF(AND(F21&lt;&gt;"",F21&lt;&gt;Sol!F21),"*"," ")))</f>
        <v xml:space="preserve">  </v>
      </c>
      <c r="H21" s="6"/>
      <c r="I21" s="6"/>
      <c r="J21" s="72"/>
      <c r="M21" t="s">
        <v>4</v>
      </c>
    </row>
    <row r="22" spans="1:13" ht="15" customHeight="1" x14ac:dyDescent="0.2">
      <c r="A22" s="32"/>
      <c r="B22" s="44"/>
      <c r="C22" s="45"/>
      <c r="D22" s="13"/>
      <c r="E22" s="6" t="str">
        <f>IF(Sol!$D$5="OFF","",IF(D22="","  ",IF(AND(D22&lt;&gt;"",D22&lt;&gt;Sol!D22),"*"," ")))</f>
        <v xml:space="preserve">  </v>
      </c>
      <c r="F22" s="15"/>
      <c r="G22" s="6" t="str">
        <f>IF(Sol!$D$5="OFF","",IF(F22="","  ",IF(AND(F22&lt;&gt;"",F22&lt;&gt;Sol!F22),"*"," ")))</f>
        <v xml:space="preserve">  </v>
      </c>
      <c r="H22" s="6"/>
      <c r="I22" s="6"/>
      <c r="J22" s="72"/>
      <c r="M22" t="s">
        <v>48</v>
      </c>
    </row>
    <row r="23" spans="1:13" ht="15" customHeight="1" x14ac:dyDescent="0.2">
      <c r="A23" s="32"/>
      <c r="B23" s="44"/>
      <c r="C23" s="45"/>
      <c r="D23" s="13"/>
      <c r="E23" s="6" t="str">
        <f>IF(Sol!$D$5="OFF","",IF(D23="","  ",IF(AND(D23&lt;&gt;"",D23&lt;&gt;Sol!D23),"*"," ")))</f>
        <v xml:space="preserve">  </v>
      </c>
      <c r="F23" s="15"/>
      <c r="G23" s="6" t="str">
        <f>IF(Sol!$D$5="OFF","",IF(F23="","  ",IF(AND(F23&lt;&gt;"",F23&lt;&gt;Sol!F23),"*"," ")))</f>
        <v xml:space="preserve">  </v>
      </c>
      <c r="H23" s="6"/>
      <c r="I23" s="6"/>
      <c r="J23" s="72"/>
      <c r="M23" t="s">
        <v>5</v>
      </c>
    </row>
    <row r="24" spans="1:13" ht="15" customHeight="1" x14ac:dyDescent="0.2">
      <c r="A24" s="32"/>
      <c r="B24" s="44"/>
      <c r="C24" s="45"/>
      <c r="D24" s="13"/>
      <c r="E24" s="6" t="str">
        <f>IF(Sol!$D$5="OFF","",IF(D24="","  ",IF(AND(D24&lt;&gt;"",D24&lt;&gt;Sol!D24),"*"," ")))</f>
        <v xml:space="preserve">  </v>
      </c>
      <c r="F24" s="15"/>
      <c r="G24" s="6" t="str">
        <f>IF(Sol!$D$5="OFF","",IF(F24="","  ",IF(AND(F24&lt;&gt;"",F24&lt;&gt;Sol!F24),"*"," ")))</f>
        <v xml:space="preserve">  </v>
      </c>
      <c r="H24" s="6"/>
      <c r="I24" s="6"/>
      <c r="J24" s="72"/>
      <c r="M24" t="s">
        <v>7</v>
      </c>
    </row>
    <row r="25" spans="1:13" ht="15" customHeight="1" x14ac:dyDescent="0.2">
      <c r="A25" s="32"/>
      <c r="B25" s="44"/>
      <c r="C25" s="45"/>
      <c r="D25" s="13"/>
      <c r="E25" s="6" t="str">
        <f>IF(Sol!$D$5="OFF","",IF(D25="","  ",IF(AND(D25&lt;&gt;"",D25&lt;&gt;Sol!D25),"*"," ")))</f>
        <v xml:space="preserve">  </v>
      </c>
      <c r="F25" s="16"/>
      <c r="G25" s="6" t="str">
        <f>IF(Sol!$D$5="OFF","",IF(F25="","  ",IF(AND(F25&lt;&gt;"",F25&lt;&gt;Sol!F25),"*"," ")))</f>
        <v xml:space="preserve">  </v>
      </c>
      <c r="H25" s="18"/>
      <c r="I25" s="60"/>
      <c r="J25" s="72"/>
    </row>
    <row r="26" spans="1:13" ht="15" customHeight="1" x14ac:dyDescent="0.2">
      <c r="A26" s="32"/>
      <c r="B26" s="44"/>
      <c r="C26" s="45"/>
      <c r="D26" s="7" t="s">
        <v>20</v>
      </c>
      <c r="E26" s="7"/>
      <c r="F26" s="45"/>
      <c r="G26" s="6"/>
      <c r="H26" s="17"/>
      <c r="I26" s="71" t="str">
        <f>IF(Sol!$D$5="OFF","",IF(H26="","  ",IF(AND(H26&lt;&gt;"",H26&lt;&gt;Sol!H26),"*"," ")))</f>
        <v xml:space="preserve">  </v>
      </c>
      <c r="J26" s="72"/>
    </row>
    <row r="27" spans="1:13" ht="15" customHeight="1" thickBot="1" x14ac:dyDescent="0.25">
      <c r="A27" s="32"/>
      <c r="B27" s="44"/>
      <c r="C27" s="45"/>
      <c r="D27" s="45" t="s">
        <v>6</v>
      </c>
      <c r="E27" s="45"/>
      <c r="F27" s="45"/>
      <c r="G27" s="6"/>
      <c r="H27" s="26"/>
      <c r="I27" s="71" t="str">
        <f>IF(Sol!$D$5="OFF","",IF(H27="","  ",IF(AND(H27&lt;&gt;"",H27&lt;&gt;Sol!H27),"*"," ")))</f>
        <v xml:space="preserve">  </v>
      </c>
      <c r="J27" s="72"/>
    </row>
    <row r="28" spans="1:13" ht="15" customHeight="1" thickTop="1" x14ac:dyDescent="0.2">
      <c r="A28" s="32"/>
      <c r="B28" s="54"/>
      <c r="C28" s="55"/>
      <c r="D28" s="55"/>
      <c r="E28" s="55"/>
      <c r="F28" s="55"/>
      <c r="G28" s="55"/>
      <c r="H28" s="55"/>
      <c r="I28" s="55"/>
      <c r="J28" s="72"/>
      <c r="M28" t="s">
        <v>46</v>
      </c>
    </row>
    <row r="29" spans="1:13" ht="15" customHeight="1" x14ac:dyDescent="0.2">
      <c r="I29" s="10"/>
      <c r="J29" s="10"/>
      <c r="K29" s="10"/>
      <c r="M29" s="83" t="s">
        <v>65</v>
      </c>
    </row>
    <row r="30" spans="1:13" ht="15" customHeight="1" x14ac:dyDescent="0.2">
      <c r="A30" s="65" t="s">
        <v>9</v>
      </c>
      <c r="B30" s="85" t="s">
        <v>59</v>
      </c>
      <c r="C30" s="86"/>
      <c r="D30" s="86"/>
      <c r="E30" s="86"/>
      <c r="F30" s="86"/>
      <c r="G30" s="86"/>
      <c r="H30" s="86"/>
      <c r="I30" s="86"/>
      <c r="J30" s="94"/>
      <c r="K30" s="95"/>
      <c r="L30" s="66"/>
      <c r="M30" t="s">
        <v>6</v>
      </c>
    </row>
    <row r="31" spans="1:13" ht="14.1" customHeight="1" x14ac:dyDescent="0.2">
      <c r="A31" s="32"/>
      <c r="B31" s="96" t="s">
        <v>60</v>
      </c>
      <c r="C31" s="97"/>
      <c r="D31" s="97"/>
      <c r="E31" s="97"/>
      <c r="F31" s="97"/>
      <c r="G31" s="97"/>
      <c r="H31" s="97"/>
      <c r="I31" s="97"/>
      <c r="J31" s="98"/>
      <c r="K31" s="99"/>
      <c r="L31" s="66"/>
      <c r="M31" t="s">
        <v>53</v>
      </c>
    </row>
    <row r="32" spans="1:13" ht="14.1" customHeight="1" x14ac:dyDescent="0.2">
      <c r="A32" s="32"/>
      <c r="B32" s="100"/>
      <c r="C32" s="101"/>
      <c r="D32" s="101"/>
      <c r="E32" s="101"/>
      <c r="F32" s="101"/>
      <c r="G32" s="101"/>
      <c r="H32" s="101"/>
      <c r="I32" s="101"/>
      <c r="J32" s="102"/>
      <c r="K32" s="103"/>
      <c r="L32" s="73" t="str">
        <f>IF(Sol!$D$5="OFF","",IF(B32="","  ",IF(AND(B32&lt;&gt;"",B32&lt;&gt;Sol!B32),"*"," ")))</f>
        <v xml:space="preserve">  </v>
      </c>
      <c r="M32" t="s">
        <v>20</v>
      </c>
    </row>
    <row r="33" spans="1:13" ht="24" x14ac:dyDescent="0.2">
      <c r="A33" s="32"/>
      <c r="B33" s="79"/>
      <c r="C33" s="80"/>
      <c r="D33" s="80"/>
      <c r="E33" s="80"/>
      <c r="F33" s="82" t="s">
        <v>62</v>
      </c>
      <c r="G33" s="80"/>
      <c r="H33" s="82" t="s">
        <v>64</v>
      </c>
      <c r="I33" s="80"/>
      <c r="J33" s="82" t="s">
        <v>63</v>
      </c>
      <c r="K33" s="81"/>
    </row>
    <row r="34" spans="1:13" ht="15" customHeight="1" x14ac:dyDescent="0.2">
      <c r="A34" s="32"/>
      <c r="B34" s="44"/>
      <c r="C34" s="45"/>
      <c r="D34" s="84" t="s">
        <v>75</v>
      </c>
      <c r="E34" s="45"/>
      <c r="F34" s="4"/>
      <c r="G34" s="6" t="str">
        <f>IF(Sol!$D$5="OFF","",IF(F34="","  ",IF(AND(F34&lt;&gt;"",F34&lt;&gt;Sol!F34),"*"," ")))</f>
        <v xml:space="preserve">  </v>
      </c>
      <c r="H34" s="4"/>
      <c r="I34" s="6" t="str">
        <f>IF(Sol!$D$5="OFF","",IF(H34="","  ",IF(AND(H34&lt;&gt;"",H34&lt;&gt;Sol!H34),"*"," ")))</f>
        <v xml:space="preserve">  </v>
      </c>
      <c r="J34" s="4"/>
      <c r="K34" s="71" t="str">
        <f>IF(Sol!$D$5="OFF","",IF(J34="","  ",IF(AND(J34&lt;&gt;"",J34&lt;&gt;Sol!J34),"*"," ")))</f>
        <v xml:space="preserve">  </v>
      </c>
      <c r="L34" s="66"/>
    </row>
    <row r="35" spans="1:13" ht="15" customHeight="1" x14ac:dyDescent="0.2">
      <c r="A35" s="32"/>
      <c r="B35" s="44"/>
      <c r="C35" s="45"/>
      <c r="D35" s="14"/>
      <c r="E35" s="6" t="str">
        <f>IF(Sol!$D$5="OFF","",IF(D35="","  ",IF(AND(D35&lt;&gt;"",D35&lt;&gt;Sol!D35),"*"," ")))</f>
        <v xml:space="preserve">  </v>
      </c>
      <c r="F35" s="15"/>
      <c r="G35" s="6" t="str">
        <f>IF(Sol!$D$5="OFF","",IF(F35="","  ",IF(AND(F35&lt;&gt;"",F35&lt;&gt;Sol!F35),"*"," ")))</f>
        <v xml:space="preserve">  </v>
      </c>
      <c r="H35" s="15"/>
      <c r="I35" s="6" t="str">
        <f>IF(Sol!$D$5="OFF","",IF(H35="","  ",IF(AND(H35&lt;&gt;"",H35&lt;&gt;Sol!H35),"*"," ")))</f>
        <v xml:space="preserve">  </v>
      </c>
      <c r="J35" s="15"/>
      <c r="K35" s="71" t="str">
        <f>IF(Sol!$D$5="OFF","",IF(J35="","  ",IF(AND(J35&lt;&gt;"",J35&lt;&gt;Sol!J35),"*"," ")))</f>
        <v xml:space="preserve">  </v>
      </c>
      <c r="L35" s="66"/>
    </row>
    <row r="36" spans="1:13" ht="15" customHeight="1" x14ac:dyDescent="0.2">
      <c r="A36" s="32"/>
      <c r="B36" s="44"/>
      <c r="C36" s="45"/>
      <c r="D36" s="14"/>
      <c r="E36" s="6" t="str">
        <f>IF(Sol!$D$5="OFF","",IF(D36="","  ",IF(AND(D36&lt;&gt;"",D36&lt;&gt;Sol!D36),"*"," ")))</f>
        <v xml:space="preserve">  </v>
      </c>
      <c r="F36" s="15"/>
      <c r="G36" s="6" t="str">
        <f>IF(Sol!$D$5="OFF","",IF(F36="","  ",IF(AND(F36&lt;&gt;"",F36&lt;&gt;Sol!F36),"*"," ")))</f>
        <v xml:space="preserve">  </v>
      </c>
      <c r="H36" s="15"/>
      <c r="I36" s="6" t="str">
        <f>IF(Sol!$D$5="OFF","",IF(H36="","  ",IF(AND(H36&lt;&gt;"",H36&lt;&gt;Sol!H36),"*"," ")))</f>
        <v xml:space="preserve">  </v>
      </c>
      <c r="J36" s="15"/>
      <c r="K36" s="71" t="str">
        <f>IF(Sol!$D$5="OFF","",IF(J36="","  ",IF(AND(J36&lt;&gt;"",J36&lt;&gt;Sol!J36),"*"," ")))</f>
        <v xml:space="preserve">  </v>
      </c>
      <c r="L36" s="66"/>
    </row>
    <row r="37" spans="1:13" ht="15" customHeight="1" x14ac:dyDescent="0.2">
      <c r="A37" s="32"/>
      <c r="B37" s="44"/>
      <c r="C37" s="45"/>
      <c r="D37" s="14"/>
      <c r="E37" s="6" t="str">
        <f>IF(Sol!$D$5="OFF","",IF(D37="","  ",IF(AND(D37&lt;&gt;"",D37&lt;&gt;Sol!D37),"*"," ")))</f>
        <v xml:space="preserve">  </v>
      </c>
      <c r="F37" s="17"/>
      <c r="G37" s="6" t="str">
        <f>IF(Sol!$D$5="OFF","",IF(F37="","  ",IF(AND(F37&lt;&gt;"",F37&lt;&gt;Sol!F37),"*"," ")))</f>
        <v xml:space="preserve">  </v>
      </c>
      <c r="H37" s="17"/>
      <c r="I37" s="6" t="str">
        <f>IF(Sol!$D$5="OFF","",IF(H37="","  ",IF(AND(H37&lt;&gt;"",H37&lt;&gt;Sol!H37),"*"," ")))</f>
        <v xml:space="preserve">  </v>
      </c>
      <c r="J37" s="17"/>
      <c r="K37" s="71" t="str">
        <f>IF(Sol!$D$5="OFF","",IF(J37="","  ",IF(AND(J37&lt;&gt;"",J37&lt;&gt;Sol!J37),"*"," ")))</f>
        <v xml:space="preserve">  </v>
      </c>
      <c r="L37" s="66"/>
    </row>
    <row r="38" spans="1:13" ht="15" customHeight="1" thickBot="1" x14ac:dyDescent="0.25">
      <c r="A38" s="32"/>
      <c r="B38" s="44"/>
      <c r="C38" s="45"/>
      <c r="D38" s="84" t="s">
        <v>76</v>
      </c>
      <c r="E38" s="45"/>
      <c r="F38" s="26"/>
      <c r="G38" s="6" t="str">
        <f>IF(Sol!$D$5="OFF","",IF(F38="","  ",IF(AND(F38&lt;&gt;"",F38&lt;&gt;Sol!F38),"*"," ")))</f>
        <v xml:space="preserve">  </v>
      </c>
      <c r="H38" s="26"/>
      <c r="I38" s="6" t="str">
        <f>IF(Sol!$D$5="OFF","",IF(H38="","  ",IF(AND(H38&lt;&gt;"",H38&lt;&gt;Sol!H38),"*"," ")))</f>
        <v xml:space="preserve">  </v>
      </c>
      <c r="J38" s="26"/>
      <c r="K38" s="71" t="str">
        <f>IF(Sol!$D$5="OFF","",IF(J38="","  ",IF(AND(J38&lt;&gt;"",J38&lt;&gt;Sol!J38),"*"," ")))</f>
        <v xml:space="preserve">  </v>
      </c>
      <c r="L38" s="66"/>
    </row>
    <row r="39" spans="1:13" ht="13.5" thickTop="1" x14ac:dyDescent="0.2">
      <c r="A39" s="32"/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0" spans="1:13" x14ac:dyDescent="0.2">
      <c r="A40" s="32"/>
      <c r="B40" s="32"/>
      <c r="C40" s="32"/>
      <c r="D40" s="10"/>
      <c r="E40" s="10"/>
      <c r="F40" s="32"/>
      <c r="G40" s="32"/>
      <c r="H40" s="32"/>
      <c r="I40" s="32"/>
      <c r="J40" s="32"/>
      <c r="K40" s="32"/>
    </row>
    <row r="41" spans="1:13" ht="15" customHeight="1" x14ac:dyDescent="0.2">
      <c r="A41" s="65" t="s">
        <v>18</v>
      </c>
      <c r="B41" s="85" t="s">
        <v>59</v>
      </c>
      <c r="C41" s="86"/>
      <c r="D41" s="86"/>
      <c r="E41" s="86"/>
      <c r="F41" s="86"/>
      <c r="G41" s="86"/>
      <c r="H41" s="86"/>
      <c r="I41" s="86"/>
      <c r="J41" s="72"/>
      <c r="M41" t="s">
        <v>15</v>
      </c>
    </row>
    <row r="42" spans="1:13" ht="12.95" customHeight="1" x14ac:dyDescent="0.2">
      <c r="A42" s="32"/>
      <c r="B42" s="87" t="s">
        <v>10</v>
      </c>
      <c r="C42" s="93"/>
      <c r="D42" s="93"/>
      <c r="E42" s="93"/>
      <c r="F42" s="93"/>
      <c r="G42" s="93"/>
      <c r="H42" s="93"/>
      <c r="I42" s="93"/>
      <c r="J42" s="72"/>
      <c r="M42" t="s">
        <v>14</v>
      </c>
    </row>
    <row r="43" spans="1:13" ht="15" customHeight="1" x14ac:dyDescent="0.2">
      <c r="A43" s="32"/>
      <c r="B43" s="89"/>
      <c r="C43" s="90"/>
      <c r="D43" s="90"/>
      <c r="E43" s="90"/>
      <c r="F43" s="90"/>
      <c r="G43" s="90"/>
      <c r="H43" s="90"/>
      <c r="I43" s="90"/>
      <c r="J43" s="73" t="str">
        <f>IF(Sol!$D$5="OFF","",IF(B43="","  ",IF(AND(B43&lt;&gt;"",B43&lt;&gt;Sol!B43),"*"," ")))</f>
        <v xml:space="preserve">  </v>
      </c>
      <c r="M43" t="s">
        <v>54</v>
      </c>
    </row>
    <row r="44" spans="1:13" ht="15" customHeight="1" x14ac:dyDescent="0.2">
      <c r="A44" s="32"/>
      <c r="B44" s="2"/>
      <c r="C44" s="3"/>
      <c r="D44" s="3"/>
      <c r="E44" s="3"/>
      <c r="F44" s="3"/>
      <c r="G44" s="3"/>
      <c r="H44" s="3"/>
      <c r="I44" s="3"/>
      <c r="J44" s="72"/>
      <c r="M44" t="s">
        <v>13</v>
      </c>
    </row>
    <row r="45" spans="1:13" ht="15" customHeight="1" x14ac:dyDescent="0.2">
      <c r="A45" s="32"/>
      <c r="B45" s="44"/>
      <c r="C45" s="45"/>
      <c r="D45" s="57" t="s">
        <v>11</v>
      </c>
      <c r="E45" s="58"/>
      <c r="F45" s="58"/>
      <c r="G45" s="45"/>
      <c r="H45" s="45"/>
      <c r="I45" s="8"/>
      <c r="J45" s="72"/>
      <c r="M45" t="s">
        <v>44</v>
      </c>
    </row>
    <row r="46" spans="1:13" ht="15" customHeight="1" x14ac:dyDescent="0.2">
      <c r="A46" s="32"/>
      <c r="B46" s="44"/>
      <c r="C46" s="45"/>
      <c r="D46" s="14"/>
      <c r="E46" s="6" t="str">
        <f>IF(Sol!$D$5="OFF","",IF(D46="","  ",IF(AND(D46&lt;&gt;"",D46&lt;&gt;Sol!D46),"*"," ")))</f>
        <v xml:space="preserve">  </v>
      </c>
      <c r="F46" s="62"/>
      <c r="G46" s="6"/>
      <c r="H46" s="4"/>
      <c r="I46" s="25" t="str">
        <f>IF(Sol!$D$5="OFF","",IF(H46="","  ",IF(AND(H46&lt;&gt;"",H46&lt;&gt;Sol!H46),"*"," ")))</f>
        <v xml:space="preserve">  </v>
      </c>
      <c r="J46" s="72"/>
      <c r="M46" t="s">
        <v>16</v>
      </c>
    </row>
    <row r="47" spans="1:13" ht="15" customHeight="1" x14ac:dyDescent="0.2">
      <c r="A47" s="32"/>
      <c r="B47" s="44"/>
      <c r="C47" s="45"/>
      <c r="D47" s="14"/>
      <c r="E47" s="6" t="str">
        <f>IF(Sol!$D$5="OFF","",IF(D47="","  ",IF(AND(D47&lt;&gt;"",D47&lt;&gt;Sol!D47),"*"," ")))</f>
        <v xml:space="preserve">  </v>
      </c>
      <c r="F47" s="62"/>
      <c r="G47" s="6"/>
      <c r="H47" s="15"/>
      <c r="I47" s="25" t="str">
        <f>IF(Sol!$D$5="OFF","",IF(H47="","  ",IF(AND(H47&lt;&gt;"",H47&lt;&gt;Sol!H47),"*"," ")))</f>
        <v xml:space="preserve">  </v>
      </c>
      <c r="J47" s="72"/>
    </row>
    <row r="48" spans="1:13" ht="15" customHeight="1" x14ac:dyDescent="0.2">
      <c r="A48" s="32"/>
      <c r="B48" s="44"/>
      <c r="C48" s="45"/>
      <c r="D48" s="14"/>
      <c r="E48" s="6" t="str">
        <f>IF(Sol!$D$5="OFF","",IF(D48="","  ",IF(AND(D48&lt;&gt;"",D48&lt;&gt;Sol!D48),"*"," ")))</f>
        <v xml:space="preserve">  </v>
      </c>
      <c r="F48" s="62"/>
      <c r="G48" s="6"/>
      <c r="H48" s="17"/>
      <c r="I48" s="25" t="str">
        <f>IF(Sol!$D$5="OFF","",IF(H48="","  ",IF(AND(H48&lt;&gt;"",H48&lt;&gt;Sol!H48),"*"," ")))</f>
        <v xml:space="preserve">  </v>
      </c>
      <c r="J48" s="72"/>
    </row>
    <row r="49" spans="1:10" ht="15" customHeight="1" thickBot="1" x14ac:dyDescent="0.25">
      <c r="A49" s="32"/>
      <c r="B49" s="44"/>
      <c r="C49" s="45"/>
      <c r="D49" s="9" t="s">
        <v>17</v>
      </c>
      <c r="E49" s="9"/>
      <c r="F49" s="62"/>
      <c r="G49" s="28"/>
      <c r="H49" s="27"/>
      <c r="I49" s="25" t="str">
        <f>IF(Sol!$D$5="OFF","",IF(H49="","  ",IF(AND(H49&lt;&gt;"",H49&lt;&gt;Sol!H49),"*"," ")))</f>
        <v xml:space="preserve">  </v>
      </c>
      <c r="J49" s="72"/>
    </row>
    <row r="50" spans="1:10" ht="15" customHeight="1" thickTop="1" x14ac:dyDescent="0.2">
      <c r="A50" s="32"/>
      <c r="B50" s="44"/>
      <c r="C50" s="45"/>
      <c r="D50" s="9"/>
      <c r="E50" s="9"/>
      <c r="F50" s="62"/>
      <c r="G50" s="28"/>
      <c r="H50" s="28"/>
      <c r="I50" s="8"/>
      <c r="J50" s="72"/>
    </row>
    <row r="51" spans="1:10" ht="15" customHeight="1" x14ac:dyDescent="0.2">
      <c r="A51" s="32"/>
      <c r="B51" s="44"/>
      <c r="C51" s="45"/>
      <c r="D51" s="57" t="s">
        <v>12</v>
      </c>
      <c r="E51" s="9"/>
      <c r="F51" s="62"/>
      <c r="G51" s="28"/>
      <c r="H51" s="28"/>
      <c r="I51" s="8"/>
      <c r="J51" s="72"/>
    </row>
    <row r="52" spans="1:10" ht="15" customHeight="1" x14ac:dyDescent="0.2">
      <c r="A52" s="32"/>
      <c r="B52" s="44"/>
      <c r="C52" s="45"/>
      <c r="D52" s="14"/>
      <c r="E52" s="6" t="str">
        <f>IF(Sol!$D$5="OFF","",IF(D52="","  ",IF(AND(D52&lt;&gt;"",D52&lt;&gt;Sol!D52),"*"," ")))</f>
        <v xml:space="preserve">  </v>
      </c>
      <c r="F52" s="62"/>
      <c r="G52" s="28"/>
      <c r="H52" s="4"/>
      <c r="I52" s="25" t="str">
        <f>IF(Sol!$D$5="OFF","",IF(H52="","  ",IF(AND(H52&lt;&gt;"",H52&lt;&gt;Sol!H52),"*"," ")))</f>
        <v xml:space="preserve">  </v>
      </c>
      <c r="J52" s="72"/>
    </row>
    <row r="53" spans="1:10" ht="15" customHeight="1" x14ac:dyDescent="0.2">
      <c r="A53" s="32"/>
      <c r="B53" s="44"/>
      <c r="C53" s="45"/>
      <c r="D53" s="9"/>
      <c r="E53" s="9"/>
      <c r="F53" s="62"/>
      <c r="G53" s="28"/>
      <c r="H53" s="28"/>
      <c r="I53" s="8"/>
      <c r="J53" s="72"/>
    </row>
    <row r="54" spans="1:10" ht="15" customHeight="1" x14ac:dyDescent="0.2">
      <c r="A54" s="32"/>
      <c r="B54" s="44"/>
      <c r="C54" s="45"/>
      <c r="D54" s="57" t="s">
        <v>41</v>
      </c>
      <c r="E54" s="9"/>
      <c r="F54" s="62"/>
      <c r="G54" s="28"/>
      <c r="H54" s="28"/>
      <c r="I54" s="8"/>
      <c r="J54" s="72"/>
    </row>
    <row r="55" spans="1:10" ht="15" customHeight="1" x14ac:dyDescent="0.2">
      <c r="A55" s="32"/>
      <c r="B55" s="44"/>
      <c r="C55" s="45"/>
      <c r="D55" s="14"/>
      <c r="E55" s="6" t="str">
        <f>IF(Sol!$D$5="OFF","",IF(D55="","  ",IF(AND(D55&lt;&gt;"",D55&lt;&gt;Sol!D55),"*"," ")))</f>
        <v xml:space="preserve">  </v>
      </c>
      <c r="F55" s="4"/>
      <c r="G55" s="6" t="str">
        <f>IF(Sol!$D$5="OFF","",IF(F55="","  ",IF(AND(F55&lt;&gt;"",F55&lt;&gt;Sol!F55),"*"," ")))</f>
        <v xml:space="preserve">  </v>
      </c>
      <c r="H55" s="28"/>
      <c r="I55" s="8"/>
      <c r="J55" s="72"/>
    </row>
    <row r="56" spans="1:10" ht="15" customHeight="1" x14ac:dyDescent="0.2">
      <c r="A56" s="32"/>
      <c r="B56" s="44"/>
      <c r="C56" s="45"/>
      <c r="D56" s="14"/>
      <c r="E56" s="6" t="str">
        <f>IF(Sol!$D$5="OFF","",IF(D56="","  ",IF(AND(D56&lt;&gt;"",D56&lt;&gt;Sol!D56),"*"," ")))</f>
        <v xml:space="preserve">  </v>
      </c>
      <c r="F56" s="17"/>
      <c r="G56" s="6" t="str">
        <f>IF(Sol!$D$5="OFF","",IF(F56="","  ",IF(AND(F56&lt;&gt;"",F56&lt;&gt;Sol!F56),"*"," ")))</f>
        <v xml:space="preserve">  </v>
      </c>
      <c r="H56" s="28"/>
      <c r="I56" s="8"/>
      <c r="J56" s="72"/>
    </row>
    <row r="57" spans="1:10" x14ac:dyDescent="0.2">
      <c r="A57" s="32"/>
      <c r="B57" s="44"/>
      <c r="C57" s="45"/>
      <c r="D57" s="68" t="s">
        <v>42</v>
      </c>
      <c r="E57" s="9"/>
      <c r="F57" s="62"/>
      <c r="G57" s="28"/>
      <c r="H57" s="17"/>
      <c r="I57" s="25" t="str">
        <f>IF(Sol!$D$5="OFF","",IF(H57="","  ",IF(AND(H57&lt;&gt;"",H57&lt;&gt;Sol!H57),"*"," ")))</f>
        <v xml:space="preserve">  </v>
      </c>
      <c r="J57" s="72"/>
    </row>
    <row r="58" spans="1:10" ht="15" customHeight="1" thickBot="1" x14ac:dyDescent="0.25">
      <c r="A58" s="32"/>
      <c r="B58" s="44"/>
      <c r="C58" s="45"/>
      <c r="D58" s="68" t="s">
        <v>43</v>
      </c>
      <c r="E58" s="9"/>
      <c r="F58" s="62"/>
      <c r="G58" s="6"/>
      <c r="H58" s="70"/>
      <c r="I58" s="25" t="str">
        <f>IF(Sol!$D$5="OFF","",IF(H58="","  ",IF(AND(H58&lt;&gt;"",H58&lt;&gt;Sol!H58),"*"," ")))</f>
        <v xml:space="preserve">  </v>
      </c>
      <c r="J58" s="72"/>
    </row>
    <row r="59" spans="1:10" ht="13.5" thickTop="1" x14ac:dyDescent="0.2">
      <c r="A59" s="32"/>
      <c r="B59" s="54"/>
      <c r="C59" s="55"/>
      <c r="D59" s="55"/>
      <c r="E59" s="55"/>
      <c r="F59" s="55"/>
      <c r="G59" s="55"/>
      <c r="H59" s="55"/>
      <c r="I59" s="55"/>
      <c r="J59" s="72"/>
    </row>
    <row r="61" spans="1:10" ht="18" customHeight="1" x14ac:dyDescent="0.2">
      <c r="A61" s="65" t="s">
        <v>38</v>
      </c>
      <c r="B61" s="85" t="s">
        <v>59</v>
      </c>
      <c r="C61" s="86"/>
      <c r="D61" s="86"/>
      <c r="E61" s="86"/>
      <c r="F61" s="86"/>
      <c r="G61" s="86"/>
      <c r="H61" s="86"/>
      <c r="I61" s="86"/>
      <c r="J61" s="72"/>
    </row>
    <row r="62" spans="1:10" ht="15" customHeight="1" x14ac:dyDescent="0.2">
      <c r="A62" s="32"/>
      <c r="B62" s="87" t="s">
        <v>50</v>
      </c>
      <c r="C62" s="88"/>
      <c r="D62" s="88"/>
      <c r="E62" s="88"/>
      <c r="F62" s="88"/>
      <c r="G62" s="88"/>
      <c r="H62" s="88"/>
      <c r="I62" s="88"/>
      <c r="J62" s="72"/>
    </row>
    <row r="63" spans="1:10" ht="15" customHeight="1" x14ac:dyDescent="0.2">
      <c r="A63" s="32"/>
      <c r="B63" s="89"/>
      <c r="C63" s="90"/>
      <c r="D63" s="90"/>
      <c r="E63" s="90"/>
      <c r="F63" s="90"/>
      <c r="G63" s="90"/>
      <c r="H63" s="90"/>
      <c r="I63" s="90"/>
      <c r="J63" s="73" t="str">
        <f>IF(Sol!$D$5="OFF","",IF(B63="","  ",IF(AND(B63&lt;&gt;"",B63&lt;&gt;Sol!B63),"*"," ")))</f>
        <v xml:space="preserve">  </v>
      </c>
    </row>
    <row r="64" spans="1:10" x14ac:dyDescent="0.2">
      <c r="A64" s="32"/>
      <c r="B64" s="2"/>
      <c r="C64" s="3"/>
      <c r="D64" s="3"/>
      <c r="E64" s="3"/>
      <c r="F64" s="3"/>
      <c r="G64" s="3"/>
      <c r="H64" s="3"/>
      <c r="I64" s="3"/>
      <c r="J64" s="72"/>
    </row>
    <row r="65" spans="1:10" x14ac:dyDescent="0.2">
      <c r="A65" s="32"/>
      <c r="B65" s="44"/>
      <c r="C65" s="84" t="s">
        <v>69</v>
      </c>
      <c r="D65" s="45"/>
      <c r="E65" s="6"/>
      <c r="F65" s="6"/>
      <c r="G65" s="45"/>
      <c r="H65" s="6"/>
      <c r="I65" s="49"/>
      <c r="J65" s="72"/>
    </row>
    <row r="66" spans="1:10" ht="15" customHeight="1" x14ac:dyDescent="0.2">
      <c r="B66" s="44"/>
      <c r="C66" s="45"/>
      <c r="D66" s="45" t="s">
        <v>51</v>
      </c>
      <c r="E66" s="6"/>
      <c r="F66" s="4"/>
      <c r="G66" s="6" t="str">
        <f>IF(Sol!$D$5="OFF","",IF(F66="","  ",IF(AND(F66&lt;&gt;"",F66&lt;&gt;Sol!F66),"*"," ")))</f>
        <v xml:space="preserve">  </v>
      </c>
      <c r="H66" s="6"/>
      <c r="I66" s="49"/>
      <c r="J66" s="72"/>
    </row>
    <row r="67" spans="1:10" ht="15" customHeight="1" x14ac:dyDescent="0.2">
      <c r="B67" s="44"/>
      <c r="C67" s="45"/>
      <c r="D67" s="45" t="s">
        <v>72</v>
      </c>
      <c r="E67" s="6"/>
      <c r="F67" s="6"/>
      <c r="G67" s="45"/>
      <c r="H67" s="6"/>
      <c r="I67" s="49"/>
      <c r="J67" s="72"/>
    </row>
    <row r="68" spans="1:10" ht="15" customHeight="1" x14ac:dyDescent="0.2">
      <c r="B68" s="44"/>
      <c r="C68" s="45"/>
      <c r="D68" s="45" t="s">
        <v>73</v>
      </c>
      <c r="E68" s="6"/>
      <c r="F68" s="17"/>
      <c r="G68" s="6" t="str">
        <f>IF(Sol!$D$5="OFF","",IF(F68="","  ",IF(AND(F68&lt;&gt;"",F68&lt;&gt;Sol!F68),"*"," ")))</f>
        <v xml:space="preserve">  </v>
      </c>
      <c r="H68" s="6"/>
      <c r="I68" s="49"/>
      <c r="J68" s="72"/>
    </row>
    <row r="69" spans="1:10" ht="15" customHeight="1" x14ac:dyDescent="0.2">
      <c r="B69" s="44"/>
      <c r="C69" s="45"/>
      <c r="D69" s="67" t="s">
        <v>56</v>
      </c>
      <c r="E69" s="6"/>
      <c r="F69" s="6"/>
      <c r="G69" s="45"/>
      <c r="H69" s="4"/>
      <c r="I69" s="25" t="str">
        <f>IF(Sol!$D$5="OFF","",IF(H69="","  ",IF(AND(H69&lt;&gt;"",H69&lt;&gt;Sol!H69),"*"," ")))</f>
        <v xml:space="preserve">  </v>
      </c>
      <c r="J69" s="72"/>
    </row>
    <row r="70" spans="1:10" ht="8.1" customHeight="1" x14ac:dyDescent="0.2">
      <c r="B70" s="44"/>
      <c r="C70" s="45"/>
      <c r="D70" s="45"/>
      <c r="E70" s="6"/>
      <c r="F70" s="45"/>
      <c r="G70" s="6"/>
      <c r="H70" s="6"/>
      <c r="I70" s="49"/>
      <c r="J70" s="72"/>
    </row>
    <row r="71" spans="1:10" ht="15" customHeight="1" x14ac:dyDescent="0.2">
      <c r="B71" s="44"/>
      <c r="C71" s="84" t="s">
        <v>70</v>
      </c>
      <c r="D71" s="45"/>
      <c r="E71" s="6"/>
      <c r="F71" s="45"/>
      <c r="G71" s="6"/>
      <c r="H71" s="15"/>
      <c r="I71" s="25" t="str">
        <f>IF(Sol!$D$5="OFF","",IF(H71="","  ",IF(AND(H71&lt;&gt;"",H71&lt;&gt;Sol!H71),"*"," ")))</f>
        <v xml:space="preserve">  </v>
      </c>
      <c r="J71" s="72"/>
    </row>
    <row r="72" spans="1:10" ht="8.1" customHeight="1" x14ac:dyDescent="0.2">
      <c r="B72" s="44"/>
      <c r="C72" s="45"/>
      <c r="D72" s="45"/>
      <c r="E72" s="6"/>
      <c r="F72" s="45"/>
      <c r="G72" s="6"/>
      <c r="H72" s="6"/>
      <c r="I72" s="49"/>
      <c r="J72" s="72"/>
    </row>
    <row r="73" spans="1:10" ht="15" customHeight="1" x14ac:dyDescent="0.2">
      <c r="A73" s="32"/>
      <c r="B73" s="44"/>
      <c r="C73" s="84" t="s">
        <v>71</v>
      </c>
      <c r="D73" s="45"/>
      <c r="E73" s="6"/>
      <c r="F73" s="6"/>
      <c r="G73" s="6"/>
      <c r="H73" s="6"/>
      <c r="I73" s="5"/>
      <c r="J73" s="72"/>
    </row>
    <row r="74" spans="1:10" ht="15" customHeight="1" x14ac:dyDescent="0.2">
      <c r="B74" s="44"/>
      <c r="C74" s="45"/>
      <c r="D74" s="67" t="s">
        <v>52</v>
      </c>
      <c r="E74" s="6"/>
      <c r="F74" s="4"/>
      <c r="G74" s="6" t="str">
        <f>IF(Sol!$D$5="OFF","",IF(F74="","  ",IF(AND(F74&lt;&gt;"",F74&lt;&gt;Sol!F74),"*"," ")))</f>
        <v xml:space="preserve">  </v>
      </c>
      <c r="H74" s="6"/>
      <c r="I74" s="49"/>
      <c r="J74" s="72"/>
    </row>
    <row r="75" spans="1:10" ht="15" customHeight="1" x14ac:dyDescent="0.2">
      <c r="B75" s="44"/>
      <c r="C75" s="45"/>
      <c r="D75" s="45" t="s">
        <v>74</v>
      </c>
      <c r="E75" s="6"/>
      <c r="F75" s="17"/>
      <c r="G75" s="6" t="str">
        <f>IF(Sol!$D$5="OFF","",IF(F75="","  ",IF(AND(F75&lt;&gt;"",F75&lt;&gt;Sol!F75),"*"," ")))</f>
        <v xml:space="preserve">  </v>
      </c>
      <c r="H75" s="6"/>
      <c r="I75" s="5"/>
      <c r="J75" s="72"/>
    </row>
    <row r="76" spans="1:10" ht="15" customHeight="1" x14ac:dyDescent="0.2">
      <c r="B76" s="44"/>
      <c r="C76" s="45"/>
      <c r="D76" s="67" t="s">
        <v>55</v>
      </c>
      <c r="E76" s="6"/>
      <c r="F76" s="6"/>
      <c r="G76" s="45"/>
      <c r="H76" s="17"/>
      <c r="I76" s="25" t="str">
        <f>IF(Sol!$D$5="OFF","",IF(H76="","  ",IF(AND(H76&lt;&gt;"",H76&lt;&gt;Sol!H76),"*"," ")))</f>
        <v xml:space="preserve">  </v>
      </c>
      <c r="J76" s="72"/>
    </row>
    <row r="77" spans="1:10" ht="8.1" customHeight="1" x14ac:dyDescent="0.2">
      <c r="B77" s="44"/>
      <c r="C77" s="45"/>
      <c r="D77" s="45"/>
      <c r="E77" s="6"/>
      <c r="F77" s="45"/>
      <c r="G77" s="6"/>
      <c r="H77" s="6"/>
      <c r="I77" s="49"/>
      <c r="J77" s="66"/>
    </row>
    <row r="78" spans="1:10" ht="14.1" customHeight="1" x14ac:dyDescent="0.2">
      <c r="B78" s="44"/>
      <c r="C78" s="84" t="s">
        <v>66</v>
      </c>
      <c r="D78" s="45"/>
      <c r="E78" s="6"/>
      <c r="F78" s="45"/>
      <c r="G78" s="6"/>
      <c r="H78" s="4"/>
      <c r="I78" s="25" t="str">
        <f>IF(Sol!$D$5="OFF","",IF(H78="","  ",IF(AND(H78&lt;&gt;"",H78&lt;&gt;Sol!H78),"*"," ")))</f>
        <v xml:space="preserve">  </v>
      </c>
      <c r="J78" s="66"/>
    </row>
    <row r="79" spans="1:10" ht="14.1" customHeight="1" x14ac:dyDescent="0.2">
      <c r="A79" s="32"/>
      <c r="B79" s="44"/>
      <c r="C79" s="84" t="s">
        <v>67</v>
      </c>
      <c r="D79" s="45"/>
      <c r="E79" s="6"/>
      <c r="F79" s="45"/>
      <c r="G79" s="6"/>
      <c r="H79" s="17"/>
      <c r="I79" s="25" t="str">
        <f>IF(Sol!$D$5="OFF","",IF(H79="","  ",IF(AND(H79&lt;&gt;"",H79&lt;&gt;Sol!H79),"*"," ")))</f>
        <v xml:space="preserve">  </v>
      </c>
      <c r="J79" s="66"/>
    </row>
    <row r="80" spans="1:10" ht="14.1" customHeight="1" thickBot="1" x14ac:dyDescent="0.25">
      <c r="B80" s="44"/>
      <c r="C80" s="84" t="s">
        <v>68</v>
      </c>
      <c r="D80" s="45"/>
      <c r="E80" s="6"/>
      <c r="F80" s="6"/>
      <c r="G80" s="6"/>
      <c r="H80" s="27"/>
      <c r="I80" s="25" t="str">
        <f>IF(Sol!$D$5="OFF","",IF(H80="","  ",IF(AND(H80&lt;&gt;"",H80&lt;&gt;Sol!H80),"*"," ")))</f>
        <v xml:space="preserve">  </v>
      </c>
      <c r="J80" s="66"/>
    </row>
    <row r="81" spans="1:10" ht="13.5" thickTop="1" x14ac:dyDescent="0.2">
      <c r="A81" s="1"/>
      <c r="B81" s="54"/>
      <c r="C81" s="55"/>
      <c r="D81" s="55"/>
      <c r="E81" s="55"/>
      <c r="F81" s="55"/>
      <c r="G81" s="55"/>
      <c r="H81" s="55"/>
      <c r="I81" s="56"/>
      <c r="J81" s="66"/>
    </row>
    <row r="122" spans="1:1" x14ac:dyDescent="0.2">
      <c r="A122" s="1"/>
    </row>
    <row r="142" spans="1:1" x14ac:dyDescent="0.2">
      <c r="A142" s="1"/>
    </row>
    <row r="171" spans="2:3" x14ac:dyDescent="0.2">
      <c r="B171" s="12"/>
      <c r="C171" s="12"/>
    </row>
    <row r="181" spans="1:1" x14ac:dyDescent="0.2">
      <c r="A181" s="1"/>
    </row>
    <row r="207" spans="1:1" x14ac:dyDescent="0.2">
      <c r="A207" s="1"/>
    </row>
  </sheetData>
  <sheetProtection password="EF22" sheet="1" objects="1" scenarios="1"/>
  <mergeCells count="20">
    <mergeCell ref="A2:C2"/>
    <mergeCell ref="A3:C3"/>
    <mergeCell ref="D4:I4"/>
    <mergeCell ref="D2:I2"/>
    <mergeCell ref="D3:I3"/>
    <mergeCell ref="A11:J11"/>
    <mergeCell ref="D5:I5"/>
    <mergeCell ref="D7:F7"/>
    <mergeCell ref="B15:I15"/>
    <mergeCell ref="B41:I41"/>
    <mergeCell ref="B61:I61"/>
    <mergeCell ref="B62:I62"/>
    <mergeCell ref="B63:I63"/>
    <mergeCell ref="B43:I43"/>
    <mergeCell ref="B16:I16"/>
    <mergeCell ref="B17:I17"/>
    <mergeCell ref="B42:I42"/>
    <mergeCell ref="B30:K30"/>
    <mergeCell ref="B31:K31"/>
    <mergeCell ref="B32:K32"/>
  </mergeCells>
  <phoneticPr fontId="0" type="noConversion"/>
  <dataValidations xWindow="564" yWindow="474" count="9">
    <dataValidation type="list" allowBlank="1" showInputMessage="1" showErrorMessage="1" prompt="Select your answer from the drop-down list." sqref="D19 D21">
      <formula1>$M$18:$M$24</formula1>
    </dataValidation>
    <dataValidation type="list" allowBlank="1" showInputMessage="1" showErrorMessage="1" prompt="Select the appropriate date from the drop-down menu." sqref="B63 B17 B32 B43">
      <formula1>$M$15:$M$16</formula1>
    </dataValidation>
    <dataValidation type="list" allowBlank="1" showInputMessage="1" showErrorMessage="1" prompt="Select your answer from the drop-down list." sqref="D35">
      <formula1>$M$28:$M$32</formula1>
    </dataValidation>
    <dataValidation type="list" allowBlank="1" showErrorMessage="1" prompt="Select your answer from the drop-down list." sqref="D22:D25">
      <formula1>$M$18:$M$24</formula1>
    </dataValidation>
    <dataValidation type="list" allowBlank="1" showErrorMessage="1" prompt="Select your answer from the drop-down list." sqref="D36:D37">
      <formula1>$M$28:$M$32</formula1>
    </dataValidation>
    <dataValidation allowBlank="1" showInputMessage="1" showErrorMessage="1" prompt="Enter cash outflows as negative amounts" sqref="F68 H69 F75"/>
    <dataValidation type="list" allowBlank="1" showInputMessage="1" showErrorMessage="1" prompt="Select your answer from the drop-down list." sqref="D46 D52 D55">
      <formula1>$M$41:$M$46</formula1>
    </dataValidation>
    <dataValidation allowBlank="1" showErrorMessage="1" prompt="Enter cash outflows as negative amounts" sqref="H78"/>
    <dataValidation type="list" allowBlank="1" showErrorMessage="1" prompt="Select your answer from the drop-down list." sqref="D47:D48 D56">
      <formula1>$M$41:$M$46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showGridLines="0" tabSelected="1" workbookViewId="0">
      <selection activeCell="D2" sqref="D2:F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0.7109375" customWidth="1"/>
    <col min="7" max="7" width="3.7109375" customWidth="1"/>
    <col min="8" max="8" width="10.7109375" customWidth="1"/>
    <col min="9" max="9" width="3.7109375" customWidth="1"/>
    <col min="10" max="10" width="10.7109375" customWidth="1"/>
    <col min="11" max="11" width="3.7109375" customWidth="1"/>
    <col min="12" max="12" width="3.42578125" customWidth="1"/>
    <col min="13" max="13" width="9.140625" hidden="1" customWidth="1"/>
  </cols>
  <sheetData>
    <row r="1" spans="1:13" ht="19.5" customHeight="1" x14ac:dyDescent="0.4">
      <c r="A1" s="42" t="s">
        <v>47</v>
      </c>
      <c r="B1" s="42"/>
      <c r="C1" s="42"/>
      <c r="D1" s="42"/>
      <c r="E1" s="42"/>
      <c r="F1" s="42"/>
      <c r="G1" s="42"/>
      <c r="H1" s="42"/>
      <c r="I1" s="42"/>
      <c r="J1" s="66"/>
    </row>
    <row r="2" spans="1:13" ht="15" customHeight="1" x14ac:dyDescent="0.2">
      <c r="A2" s="111" t="s">
        <v>0</v>
      </c>
      <c r="B2" s="112"/>
      <c r="C2" s="113"/>
      <c r="D2" s="129" t="s">
        <v>26</v>
      </c>
      <c r="E2" s="130"/>
      <c r="F2" s="130"/>
      <c r="G2" s="43"/>
      <c r="H2" s="43"/>
      <c r="I2" s="43"/>
      <c r="J2" s="66"/>
    </row>
    <row r="3" spans="1:13" ht="15" customHeight="1" x14ac:dyDescent="0.2">
      <c r="A3" s="111" t="s">
        <v>1</v>
      </c>
      <c r="B3" s="112"/>
      <c r="C3" s="113"/>
      <c r="D3" s="129"/>
      <c r="E3" s="130"/>
      <c r="F3" s="130"/>
      <c r="G3" s="43"/>
      <c r="H3" s="43"/>
      <c r="I3" s="43"/>
      <c r="J3" s="66"/>
    </row>
    <row r="4" spans="1:13" ht="12.95" customHeight="1" x14ac:dyDescent="0.25">
      <c r="A4" s="33"/>
      <c r="B4" s="32"/>
      <c r="C4" s="32"/>
      <c r="D4" s="114"/>
      <c r="E4" s="114"/>
      <c r="F4" s="114"/>
      <c r="G4" s="114"/>
      <c r="H4" s="114"/>
      <c r="I4" s="114"/>
      <c r="J4" s="76"/>
      <c r="K4" s="76"/>
      <c r="L4" s="29"/>
    </row>
    <row r="5" spans="1:13" ht="15" customHeight="1" x14ac:dyDescent="0.2">
      <c r="A5" s="30"/>
      <c r="B5" s="32"/>
      <c r="C5" s="34"/>
      <c r="D5" s="131" t="str">
        <f>IF('Pr. 1-3A'!D7=100200,"OFF","ON")</f>
        <v>ON</v>
      </c>
      <c r="E5" s="106"/>
      <c r="F5" s="106"/>
      <c r="G5" s="106"/>
      <c r="H5" s="106"/>
      <c r="I5" s="106"/>
      <c r="J5" s="75"/>
      <c r="K5" s="75"/>
    </row>
    <row r="6" spans="1:13" ht="12.95" customHeight="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</row>
    <row r="7" spans="1:13" ht="15" customHeight="1" x14ac:dyDescent="0.2">
      <c r="A7" s="35"/>
      <c r="B7" s="32"/>
      <c r="C7" s="32"/>
      <c r="D7" s="110"/>
      <c r="E7" s="106"/>
      <c r="F7" s="106"/>
      <c r="G7" s="32"/>
      <c r="H7" s="32"/>
      <c r="I7" s="32"/>
      <c r="J7" s="32"/>
      <c r="K7" s="32"/>
    </row>
    <row r="8" spans="1:13" ht="15" customHeight="1" x14ac:dyDescent="0.2">
      <c r="A8" s="63" t="s">
        <v>23</v>
      </c>
      <c r="B8" s="64"/>
      <c r="C8" s="64"/>
      <c r="D8" s="64"/>
      <c r="E8" s="64"/>
      <c r="F8" s="64"/>
      <c r="G8" s="64"/>
      <c r="H8" s="64"/>
      <c r="I8" s="64"/>
      <c r="J8" s="64"/>
      <c r="K8" s="64"/>
    </row>
    <row r="9" spans="1:13" ht="15" customHeight="1" x14ac:dyDescent="0.2">
      <c r="A9" s="38" t="s">
        <v>24</v>
      </c>
      <c r="B9" s="39"/>
      <c r="C9" s="39"/>
      <c r="D9" s="39"/>
      <c r="E9" s="39"/>
      <c r="F9" s="39"/>
      <c r="G9" s="39"/>
      <c r="H9" s="39"/>
      <c r="I9" s="39"/>
      <c r="J9" s="39"/>
      <c r="K9" s="39"/>
    </row>
    <row r="10" spans="1:13" ht="15" customHeight="1" x14ac:dyDescent="0.2">
      <c r="A10" s="40" t="s">
        <v>25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</row>
    <row r="11" spans="1:13" x14ac:dyDescent="0.2">
      <c r="A11" s="104" t="s">
        <v>39</v>
      </c>
      <c r="B11" s="105"/>
      <c r="C11" s="105"/>
      <c r="D11" s="105"/>
      <c r="E11" s="105"/>
      <c r="F11" s="105"/>
      <c r="G11" s="105"/>
      <c r="H11" s="105"/>
      <c r="I11" s="105"/>
      <c r="J11" s="132"/>
      <c r="K11" s="74"/>
    </row>
    <row r="12" spans="1:13" x14ac:dyDescent="0.2">
      <c r="A12" s="128" t="s">
        <v>40</v>
      </c>
      <c r="B12" s="105"/>
      <c r="C12" s="105"/>
      <c r="D12" s="105"/>
      <c r="E12" s="105"/>
      <c r="F12" s="105"/>
      <c r="G12" s="105"/>
      <c r="H12" s="105"/>
      <c r="I12" s="105"/>
      <c r="J12" s="74"/>
      <c r="K12" s="74"/>
    </row>
    <row r="13" spans="1:13" ht="12.95" customHeight="1" x14ac:dyDescent="0.2">
      <c r="A13" s="78" t="s">
        <v>61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3" ht="12.95" customHeight="1" x14ac:dyDescent="0.2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</row>
    <row r="15" spans="1:13" ht="17.100000000000001" customHeight="1" x14ac:dyDescent="0.2">
      <c r="A15" s="65" t="s">
        <v>8</v>
      </c>
      <c r="B15" s="85" t="s">
        <v>59</v>
      </c>
      <c r="C15" s="86"/>
      <c r="D15" s="86"/>
      <c r="E15" s="86"/>
      <c r="F15" s="86"/>
      <c r="G15" s="86"/>
      <c r="H15" s="86"/>
      <c r="I15" s="86"/>
      <c r="J15" s="66"/>
      <c r="M15" t="s">
        <v>57</v>
      </c>
    </row>
    <row r="16" spans="1:13" ht="12.95" customHeight="1" x14ac:dyDescent="0.2">
      <c r="A16" s="32"/>
      <c r="B16" s="87" t="s">
        <v>2</v>
      </c>
      <c r="C16" s="88"/>
      <c r="D16" s="88"/>
      <c r="E16" s="88"/>
      <c r="F16" s="88"/>
      <c r="G16" s="88"/>
      <c r="H16" s="88"/>
      <c r="I16" s="88"/>
      <c r="J16" s="66"/>
      <c r="M16" s="19" t="s">
        <v>58</v>
      </c>
    </row>
    <row r="17" spans="1:13" ht="15" customHeight="1" x14ac:dyDescent="0.2">
      <c r="A17" s="32"/>
      <c r="B17" s="124" t="s">
        <v>57</v>
      </c>
      <c r="C17" s="125"/>
      <c r="D17" s="125"/>
      <c r="E17" s="125"/>
      <c r="F17" s="125"/>
      <c r="G17" s="125"/>
      <c r="H17" s="125"/>
      <c r="I17" s="125"/>
      <c r="J17" s="66"/>
    </row>
    <row r="18" spans="1:13" x14ac:dyDescent="0.2">
      <c r="A18" s="32"/>
      <c r="B18" s="2"/>
      <c r="C18" s="3"/>
      <c r="D18" s="3"/>
      <c r="E18" s="3"/>
      <c r="F18" s="3"/>
      <c r="G18" s="3"/>
      <c r="H18" s="3"/>
      <c r="I18" s="3"/>
      <c r="J18" s="66"/>
      <c r="M18" t="s">
        <v>49</v>
      </c>
    </row>
    <row r="19" spans="1:13" ht="15" customHeight="1" x14ac:dyDescent="0.2">
      <c r="A19" s="32"/>
      <c r="B19" s="44"/>
      <c r="C19" s="45"/>
      <c r="D19" s="46" t="s">
        <v>3</v>
      </c>
      <c r="E19" s="6"/>
      <c r="F19" s="45"/>
      <c r="G19" s="6"/>
      <c r="H19" s="47">
        <v>144500</v>
      </c>
      <c r="I19" s="60"/>
      <c r="J19" s="66"/>
      <c r="M19" t="s">
        <v>3</v>
      </c>
    </row>
    <row r="20" spans="1:13" ht="15" customHeight="1" x14ac:dyDescent="0.2">
      <c r="A20" s="32"/>
      <c r="B20" s="44"/>
      <c r="C20" s="45"/>
      <c r="D20" s="45" t="s">
        <v>19</v>
      </c>
      <c r="E20" s="6"/>
      <c r="F20" s="45"/>
      <c r="G20" s="6"/>
      <c r="H20" s="45"/>
      <c r="I20" s="45"/>
      <c r="J20" s="66"/>
      <c r="M20" t="s">
        <v>21</v>
      </c>
    </row>
    <row r="21" spans="1:13" ht="15" customHeight="1" x14ac:dyDescent="0.2">
      <c r="A21" s="32"/>
      <c r="B21" s="44"/>
      <c r="C21" s="45"/>
      <c r="D21" s="48" t="s">
        <v>48</v>
      </c>
      <c r="E21" s="6"/>
      <c r="F21" s="47">
        <v>55000</v>
      </c>
      <c r="G21" s="6"/>
      <c r="H21" s="6"/>
      <c r="I21" s="6"/>
      <c r="J21" s="66"/>
      <c r="M21" t="s">
        <v>4</v>
      </c>
    </row>
    <row r="22" spans="1:13" ht="15" customHeight="1" x14ac:dyDescent="0.2">
      <c r="A22" s="32"/>
      <c r="B22" s="44"/>
      <c r="C22" s="45"/>
      <c r="D22" s="48" t="s">
        <v>4</v>
      </c>
      <c r="E22" s="6"/>
      <c r="F22" s="50">
        <v>33000</v>
      </c>
      <c r="G22" s="6"/>
      <c r="H22" s="6"/>
      <c r="I22" s="6"/>
      <c r="J22" s="66"/>
      <c r="M22" t="s">
        <v>48</v>
      </c>
    </row>
    <row r="23" spans="1:13" ht="15" customHeight="1" x14ac:dyDescent="0.2">
      <c r="A23" s="32"/>
      <c r="B23" s="44"/>
      <c r="C23" s="45"/>
      <c r="D23" s="48" t="s">
        <v>49</v>
      </c>
      <c r="E23" s="6"/>
      <c r="F23" s="50">
        <v>16000</v>
      </c>
      <c r="G23" s="6"/>
      <c r="H23" s="6"/>
      <c r="I23" s="6"/>
      <c r="J23" s="66"/>
      <c r="M23" t="s">
        <v>5</v>
      </c>
    </row>
    <row r="24" spans="1:13" ht="15" customHeight="1" x14ac:dyDescent="0.2">
      <c r="A24" s="32"/>
      <c r="B24" s="44"/>
      <c r="C24" s="45"/>
      <c r="D24" s="48" t="s">
        <v>5</v>
      </c>
      <c r="E24" s="6"/>
      <c r="F24" s="50">
        <v>4500</v>
      </c>
      <c r="G24" s="6"/>
      <c r="H24" s="6"/>
      <c r="I24" s="6"/>
      <c r="J24" s="66"/>
      <c r="M24" t="s">
        <v>7</v>
      </c>
    </row>
    <row r="25" spans="1:13" ht="15" customHeight="1" x14ac:dyDescent="0.2">
      <c r="A25" s="32"/>
      <c r="B25" s="44"/>
      <c r="C25" s="45"/>
      <c r="D25" s="48" t="s">
        <v>21</v>
      </c>
      <c r="E25" s="6"/>
      <c r="F25" s="51">
        <v>4800</v>
      </c>
      <c r="G25" s="6"/>
      <c r="H25" s="18"/>
      <c r="I25" s="60"/>
      <c r="J25" s="66"/>
    </row>
    <row r="26" spans="1:13" ht="15" customHeight="1" x14ac:dyDescent="0.2">
      <c r="A26" s="32"/>
      <c r="B26" s="44"/>
      <c r="C26" s="45"/>
      <c r="D26" s="7" t="s">
        <v>20</v>
      </c>
      <c r="E26" s="7"/>
      <c r="F26" s="45"/>
      <c r="G26" s="6"/>
      <c r="H26" s="52">
        <f>-SUM(F21:F25)</f>
        <v>-113300</v>
      </c>
      <c r="I26" s="60"/>
      <c r="J26" s="66"/>
    </row>
    <row r="27" spans="1:13" ht="15" customHeight="1" thickBot="1" x14ac:dyDescent="0.25">
      <c r="A27" s="32"/>
      <c r="B27" s="44"/>
      <c r="C27" s="45"/>
      <c r="D27" s="45" t="s">
        <v>6</v>
      </c>
      <c r="E27" s="45"/>
      <c r="F27" s="45"/>
      <c r="G27" s="6"/>
      <c r="H27" s="53">
        <f>H19+H26</f>
        <v>31200</v>
      </c>
      <c r="I27" s="60"/>
      <c r="J27" s="66"/>
    </row>
    <row r="28" spans="1:13" ht="13.5" thickTop="1" x14ac:dyDescent="0.2">
      <c r="A28" s="32"/>
      <c r="B28" s="54"/>
      <c r="C28" s="55"/>
      <c r="D28" s="55"/>
      <c r="E28" s="55"/>
      <c r="F28" s="55"/>
      <c r="G28" s="55"/>
      <c r="H28" s="55"/>
      <c r="I28" s="55"/>
      <c r="J28" s="66"/>
      <c r="M28" t="s">
        <v>46</v>
      </c>
    </row>
    <row r="29" spans="1:13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M29" s="83" t="s">
        <v>65</v>
      </c>
    </row>
    <row r="30" spans="1:13" ht="15" customHeight="1" x14ac:dyDescent="0.2">
      <c r="A30" s="65" t="s">
        <v>9</v>
      </c>
      <c r="B30" s="85" t="s">
        <v>59</v>
      </c>
      <c r="C30" s="86"/>
      <c r="D30" s="86"/>
      <c r="E30" s="86"/>
      <c r="F30" s="86"/>
      <c r="G30" s="86"/>
      <c r="H30" s="86"/>
      <c r="I30" s="86"/>
      <c r="J30" s="94"/>
      <c r="K30" s="95"/>
      <c r="L30" s="66"/>
      <c r="M30" t="s">
        <v>6</v>
      </c>
    </row>
    <row r="31" spans="1:13" ht="12.95" customHeight="1" x14ac:dyDescent="0.2">
      <c r="A31" s="32"/>
      <c r="B31" s="96" t="s">
        <v>60</v>
      </c>
      <c r="C31" s="97"/>
      <c r="D31" s="97"/>
      <c r="E31" s="97"/>
      <c r="F31" s="97"/>
      <c r="G31" s="97"/>
      <c r="H31" s="97"/>
      <c r="I31" s="97"/>
      <c r="J31" s="98"/>
      <c r="K31" s="99"/>
      <c r="L31" s="66"/>
      <c r="M31" t="s">
        <v>53</v>
      </c>
    </row>
    <row r="32" spans="1:13" x14ac:dyDescent="0.2">
      <c r="A32" s="32"/>
      <c r="B32" s="120" t="s">
        <v>57</v>
      </c>
      <c r="C32" s="121"/>
      <c r="D32" s="121"/>
      <c r="E32" s="121"/>
      <c r="F32" s="121"/>
      <c r="G32" s="121"/>
      <c r="H32" s="121"/>
      <c r="I32" s="121"/>
      <c r="J32" s="122"/>
      <c r="K32" s="123"/>
      <c r="L32" s="66"/>
      <c r="M32" t="s">
        <v>20</v>
      </c>
    </row>
    <row r="33" spans="1:13" ht="30" customHeight="1" x14ac:dyDescent="0.2">
      <c r="A33" s="32"/>
      <c r="B33" s="79"/>
      <c r="C33" s="80"/>
      <c r="D33" s="80"/>
      <c r="E33" s="80"/>
      <c r="F33" s="82" t="s">
        <v>62</v>
      </c>
      <c r="G33" s="80"/>
      <c r="H33" s="82" t="s">
        <v>64</v>
      </c>
      <c r="I33" s="80"/>
      <c r="J33" s="82" t="s">
        <v>63</v>
      </c>
      <c r="K33" s="81"/>
      <c r="L33" s="66"/>
    </row>
    <row r="34" spans="1:13" ht="15" customHeight="1" x14ac:dyDescent="0.2">
      <c r="A34" s="32"/>
      <c r="B34" s="44"/>
      <c r="C34" s="45"/>
      <c r="D34" s="84" t="s">
        <v>75</v>
      </c>
      <c r="E34" s="45"/>
      <c r="F34" s="47">
        <v>0</v>
      </c>
      <c r="G34" s="45"/>
      <c r="H34" s="47">
        <v>0</v>
      </c>
      <c r="I34" s="45"/>
      <c r="J34" s="47">
        <v>0</v>
      </c>
      <c r="K34" s="5"/>
    </row>
    <row r="35" spans="1:13" ht="15" customHeight="1" x14ac:dyDescent="0.2">
      <c r="A35" s="32"/>
      <c r="B35" s="44"/>
      <c r="C35" s="45"/>
      <c r="D35" s="46" t="s">
        <v>65</v>
      </c>
      <c r="E35" s="6"/>
      <c r="F35" s="50">
        <v>50000</v>
      </c>
      <c r="G35" s="45"/>
      <c r="H35" s="50">
        <v>0</v>
      </c>
      <c r="I35" s="45"/>
      <c r="J35" s="50">
        <v>50000</v>
      </c>
      <c r="K35" s="49"/>
    </row>
    <row r="36" spans="1:13" ht="15" customHeight="1" x14ac:dyDescent="0.2">
      <c r="A36" s="32"/>
      <c r="B36" s="44"/>
      <c r="C36" s="45"/>
      <c r="D36" s="46" t="s">
        <v>6</v>
      </c>
      <c r="E36" s="6"/>
      <c r="F36" s="50">
        <v>0</v>
      </c>
      <c r="G36" s="6"/>
      <c r="H36" s="50">
        <v>31200</v>
      </c>
      <c r="I36" s="6"/>
      <c r="J36" s="50">
        <v>31200</v>
      </c>
      <c r="K36" s="49"/>
    </row>
    <row r="37" spans="1:13" ht="15" customHeight="1" x14ac:dyDescent="0.2">
      <c r="A37" s="32"/>
      <c r="B37" s="44"/>
      <c r="C37" s="45"/>
      <c r="D37" s="46" t="s">
        <v>46</v>
      </c>
      <c r="E37" s="6"/>
      <c r="F37" s="52">
        <v>0</v>
      </c>
      <c r="G37" s="6"/>
      <c r="H37" s="52">
        <v>-15000</v>
      </c>
      <c r="I37" s="6"/>
      <c r="J37" s="52">
        <v>-15000</v>
      </c>
      <c r="K37" s="5"/>
    </row>
    <row r="38" spans="1:13" ht="15" customHeight="1" thickBot="1" x14ac:dyDescent="0.25">
      <c r="A38" s="32"/>
      <c r="B38" s="44"/>
      <c r="C38" s="45"/>
      <c r="D38" s="84" t="s">
        <v>76</v>
      </c>
      <c r="E38" s="45"/>
      <c r="F38" s="53">
        <f>SUM(F34:F37)</f>
        <v>50000</v>
      </c>
      <c r="G38" s="6"/>
      <c r="H38" s="53">
        <f>SUM(H34:H37)</f>
        <v>16200</v>
      </c>
      <c r="I38" s="6"/>
      <c r="J38" s="53">
        <f>SUM(J34:J37)</f>
        <v>66200</v>
      </c>
      <c r="K38" s="5"/>
    </row>
    <row r="39" spans="1:13" ht="13.5" thickTop="1" x14ac:dyDescent="0.2">
      <c r="A39" s="32"/>
      <c r="B39" s="54"/>
      <c r="C39" s="55"/>
      <c r="D39" s="55"/>
      <c r="E39" s="55"/>
      <c r="F39" s="55"/>
      <c r="G39" s="55"/>
      <c r="H39" s="55"/>
      <c r="I39" s="55"/>
      <c r="J39" s="55"/>
      <c r="K39" s="56"/>
    </row>
    <row r="40" spans="1:13" x14ac:dyDescent="0.2">
      <c r="A40" s="32"/>
      <c r="B40" s="32"/>
      <c r="C40" s="32"/>
      <c r="D40" s="10"/>
      <c r="E40" s="10"/>
      <c r="F40" s="32"/>
      <c r="G40" s="32"/>
      <c r="H40" s="32"/>
      <c r="I40" s="32"/>
      <c r="J40" s="32"/>
      <c r="K40" s="32"/>
    </row>
    <row r="41" spans="1:13" ht="15" customHeight="1" x14ac:dyDescent="0.2">
      <c r="A41" s="65" t="s">
        <v>18</v>
      </c>
      <c r="B41" s="85" t="s">
        <v>59</v>
      </c>
      <c r="C41" s="86"/>
      <c r="D41" s="86"/>
      <c r="E41" s="86"/>
      <c r="F41" s="86"/>
      <c r="G41" s="86"/>
      <c r="H41" s="86"/>
      <c r="I41" s="86"/>
      <c r="J41" s="66"/>
      <c r="M41" t="s">
        <v>15</v>
      </c>
    </row>
    <row r="42" spans="1:13" ht="12.95" customHeight="1" x14ac:dyDescent="0.2">
      <c r="A42" s="32"/>
      <c r="B42" s="87" t="s">
        <v>10</v>
      </c>
      <c r="C42" s="93"/>
      <c r="D42" s="93"/>
      <c r="E42" s="93"/>
      <c r="F42" s="93"/>
      <c r="G42" s="93"/>
      <c r="H42" s="93"/>
      <c r="I42" s="93"/>
      <c r="J42" s="66"/>
      <c r="M42" t="s">
        <v>14</v>
      </c>
    </row>
    <row r="43" spans="1:13" ht="15" customHeight="1" x14ac:dyDescent="0.2">
      <c r="A43" s="32"/>
      <c r="B43" s="126" t="s">
        <v>58</v>
      </c>
      <c r="C43" s="127"/>
      <c r="D43" s="127"/>
      <c r="E43" s="127"/>
      <c r="F43" s="127"/>
      <c r="G43" s="127"/>
      <c r="H43" s="127"/>
      <c r="I43" s="127"/>
      <c r="J43" s="66"/>
      <c r="M43" t="s">
        <v>54</v>
      </c>
    </row>
    <row r="44" spans="1:13" x14ac:dyDescent="0.2">
      <c r="A44" s="32"/>
      <c r="B44" s="2"/>
      <c r="C44" s="3"/>
      <c r="D44" s="3"/>
      <c r="E44" s="3"/>
      <c r="F44" s="3"/>
      <c r="G44" s="3"/>
      <c r="H44" s="3"/>
      <c r="I44" s="3"/>
      <c r="J44" s="66"/>
      <c r="M44" t="s">
        <v>13</v>
      </c>
    </row>
    <row r="45" spans="1:13" x14ac:dyDescent="0.2">
      <c r="A45" s="32"/>
      <c r="B45" s="44"/>
      <c r="C45" s="45"/>
      <c r="D45" s="57" t="s">
        <v>11</v>
      </c>
      <c r="E45" s="58"/>
      <c r="F45" s="58"/>
      <c r="G45" s="45"/>
      <c r="H45" s="45"/>
      <c r="I45" s="61"/>
      <c r="J45" s="66"/>
      <c r="M45" t="s">
        <v>44</v>
      </c>
    </row>
    <row r="46" spans="1:13" ht="15" customHeight="1" x14ac:dyDescent="0.2">
      <c r="A46" s="32"/>
      <c r="B46" s="44"/>
      <c r="C46" s="45"/>
      <c r="D46" s="46" t="s">
        <v>13</v>
      </c>
      <c r="E46" s="6"/>
      <c r="F46" s="62"/>
      <c r="G46" s="6"/>
      <c r="H46" s="47">
        <v>32600</v>
      </c>
      <c r="I46" s="61"/>
      <c r="J46" s="66"/>
      <c r="M46" t="s">
        <v>16</v>
      </c>
    </row>
    <row r="47" spans="1:13" ht="15" customHeight="1" x14ac:dyDescent="0.2">
      <c r="A47" s="32"/>
      <c r="B47" s="44"/>
      <c r="C47" s="45"/>
      <c r="D47" s="46" t="s">
        <v>15</v>
      </c>
      <c r="E47" s="6"/>
      <c r="F47" s="62"/>
      <c r="G47" s="6"/>
      <c r="H47" s="50">
        <v>34500</v>
      </c>
      <c r="I47" s="61"/>
      <c r="J47" s="66"/>
    </row>
    <row r="48" spans="1:13" ht="15" customHeight="1" x14ac:dyDescent="0.2">
      <c r="A48" s="32"/>
      <c r="B48" s="44"/>
      <c r="C48" s="45"/>
      <c r="D48" s="46" t="s">
        <v>16</v>
      </c>
      <c r="E48" s="6"/>
      <c r="F48" s="62"/>
      <c r="G48" s="6"/>
      <c r="H48" s="52">
        <v>2500</v>
      </c>
      <c r="I48" s="61"/>
      <c r="J48" s="66"/>
    </row>
    <row r="49" spans="1:14" ht="15" customHeight="1" thickBot="1" x14ac:dyDescent="0.25">
      <c r="A49" s="32"/>
      <c r="B49" s="44"/>
      <c r="C49" s="45"/>
      <c r="D49" s="9" t="s">
        <v>17</v>
      </c>
      <c r="E49" s="9"/>
      <c r="F49" s="62"/>
      <c r="G49" s="28"/>
      <c r="H49" s="59">
        <f>SUM(H46:H48)</f>
        <v>69600</v>
      </c>
      <c r="I49" s="61"/>
      <c r="J49" s="66"/>
    </row>
    <row r="50" spans="1:14" ht="15" customHeight="1" thickTop="1" x14ac:dyDescent="0.2">
      <c r="A50" s="32"/>
      <c r="B50" s="44"/>
      <c r="C50" s="45"/>
      <c r="D50" s="9"/>
      <c r="E50" s="9"/>
      <c r="F50" s="62"/>
      <c r="G50" s="28"/>
      <c r="H50" s="28"/>
      <c r="I50" s="61"/>
      <c r="J50" s="66"/>
      <c r="N50" s="11"/>
    </row>
    <row r="51" spans="1:14" ht="15" customHeight="1" x14ac:dyDescent="0.2">
      <c r="A51" s="32"/>
      <c r="B51" s="44"/>
      <c r="C51" s="45"/>
      <c r="D51" s="57" t="s">
        <v>12</v>
      </c>
      <c r="E51" s="9"/>
      <c r="F51" s="62"/>
      <c r="G51" s="28"/>
      <c r="H51" s="28"/>
      <c r="I51" s="61"/>
      <c r="J51" s="66"/>
      <c r="N51" s="11"/>
    </row>
    <row r="52" spans="1:14" ht="15" customHeight="1" x14ac:dyDescent="0.2">
      <c r="A52" s="32"/>
      <c r="B52" s="44"/>
      <c r="C52" s="45"/>
      <c r="D52" s="46" t="s">
        <v>14</v>
      </c>
      <c r="E52" s="9"/>
      <c r="F52" s="62"/>
      <c r="G52" s="28"/>
      <c r="H52" s="47">
        <v>3400</v>
      </c>
      <c r="I52" s="61"/>
      <c r="J52" s="66"/>
      <c r="N52" s="11"/>
    </row>
    <row r="53" spans="1:14" ht="15" customHeight="1" x14ac:dyDescent="0.2">
      <c r="A53" s="32"/>
      <c r="B53" s="44"/>
      <c r="C53" s="45"/>
      <c r="D53" s="9"/>
      <c r="E53" s="9"/>
      <c r="F53" s="62"/>
      <c r="G53" s="28"/>
      <c r="H53" s="28"/>
      <c r="I53" s="61"/>
      <c r="J53" s="66"/>
      <c r="N53" s="11"/>
    </row>
    <row r="54" spans="1:14" ht="15" customHeight="1" x14ac:dyDescent="0.2">
      <c r="A54" s="32"/>
      <c r="B54" s="44"/>
      <c r="C54" s="45"/>
      <c r="D54" s="57" t="s">
        <v>41</v>
      </c>
      <c r="E54" s="9"/>
      <c r="F54" s="62"/>
      <c r="G54" s="28"/>
      <c r="H54" s="28"/>
      <c r="I54" s="61"/>
      <c r="J54" s="66"/>
      <c r="N54" s="11"/>
    </row>
    <row r="55" spans="1:14" ht="15" customHeight="1" x14ac:dyDescent="0.2">
      <c r="A55" s="32"/>
      <c r="B55" s="44"/>
      <c r="C55" s="45"/>
      <c r="D55" s="46" t="s">
        <v>54</v>
      </c>
      <c r="E55" s="9"/>
      <c r="F55" s="47">
        <v>50000</v>
      </c>
      <c r="G55" s="28"/>
      <c r="H55" s="28"/>
      <c r="I55" s="61"/>
      <c r="J55" s="66"/>
      <c r="N55" s="11"/>
    </row>
    <row r="56" spans="1:14" ht="15" customHeight="1" x14ac:dyDescent="0.2">
      <c r="A56" s="32"/>
      <c r="B56" s="44"/>
      <c r="C56" s="45"/>
      <c r="D56" s="46" t="s">
        <v>44</v>
      </c>
      <c r="E56" s="9"/>
      <c r="F56" s="52">
        <v>16200</v>
      </c>
      <c r="G56" s="28"/>
      <c r="H56" s="28"/>
      <c r="I56" s="61"/>
      <c r="J56" s="66"/>
      <c r="N56" s="11"/>
    </row>
    <row r="57" spans="1:14" ht="15" customHeight="1" x14ac:dyDescent="0.2">
      <c r="A57" s="32"/>
      <c r="B57" s="44"/>
      <c r="C57" s="45"/>
      <c r="D57" s="68" t="s">
        <v>42</v>
      </c>
      <c r="E57" s="9"/>
      <c r="F57" s="62"/>
      <c r="G57" s="28"/>
      <c r="H57" s="52">
        <f>F55+F56</f>
        <v>66200</v>
      </c>
      <c r="I57" s="61"/>
      <c r="J57" s="66"/>
      <c r="N57" s="11"/>
    </row>
    <row r="58" spans="1:14" ht="15" customHeight="1" thickBot="1" x14ac:dyDescent="0.25">
      <c r="A58" s="32"/>
      <c r="B58" s="44"/>
      <c r="C58" s="45"/>
      <c r="D58" s="68" t="s">
        <v>43</v>
      </c>
      <c r="E58" s="9"/>
      <c r="F58" s="62"/>
      <c r="G58" s="6"/>
      <c r="H58" s="69">
        <f>H52+H57</f>
        <v>69600</v>
      </c>
      <c r="I58" s="61"/>
      <c r="J58" s="66"/>
    </row>
    <row r="59" spans="1:14" ht="13.5" thickTop="1" x14ac:dyDescent="0.2">
      <c r="A59" s="32"/>
      <c r="B59" s="54"/>
      <c r="C59" s="55"/>
      <c r="D59" s="55"/>
      <c r="E59" s="55"/>
      <c r="F59" s="55"/>
      <c r="G59" s="55"/>
      <c r="H59" s="55"/>
      <c r="I59" s="55"/>
      <c r="J59" s="66"/>
    </row>
    <row r="60" spans="1:14" x14ac:dyDescent="0.2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</row>
    <row r="61" spans="1:14" ht="18" customHeight="1" x14ac:dyDescent="0.2">
      <c r="A61" s="65" t="s">
        <v>38</v>
      </c>
      <c r="B61" s="85" t="s">
        <v>59</v>
      </c>
      <c r="C61" s="86"/>
      <c r="D61" s="86"/>
      <c r="E61" s="86"/>
      <c r="F61" s="86"/>
      <c r="G61" s="86"/>
      <c r="H61" s="86"/>
      <c r="I61" s="86"/>
      <c r="J61" s="66"/>
    </row>
    <row r="62" spans="1:14" ht="15" customHeight="1" x14ac:dyDescent="0.2">
      <c r="A62" s="32"/>
      <c r="B62" s="87" t="s">
        <v>50</v>
      </c>
      <c r="C62" s="88"/>
      <c r="D62" s="88"/>
      <c r="E62" s="88"/>
      <c r="F62" s="88"/>
      <c r="G62" s="88"/>
      <c r="H62" s="88"/>
      <c r="I62" s="88"/>
      <c r="J62" s="66"/>
    </row>
    <row r="63" spans="1:14" x14ac:dyDescent="0.2">
      <c r="A63" s="32"/>
      <c r="B63" s="124" t="s">
        <v>57</v>
      </c>
      <c r="C63" s="125"/>
      <c r="D63" s="125"/>
      <c r="E63" s="125"/>
      <c r="F63" s="125"/>
      <c r="G63" s="125"/>
      <c r="H63" s="125"/>
      <c r="I63" s="125"/>
      <c r="J63" s="66"/>
    </row>
    <row r="64" spans="1:14" x14ac:dyDescent="0.2">
      <c r="A64" s="32"/>
      <c r="B64" s="2"/>
      <c r="C64" s="3"/>
      <c r="D64" s="3"/>
      <c r="E64" s="3"/>
      <c r="F64" s="3"/>
      <c r="G64" s="3"/>
      <c r="H64" s="3"/>
      <c r="I64" s="3"/>
      <c r="J64" s="66"/>
    </row>
    <row r="65" spans="1:14" x14ac:dyDescent="0.2">
      <c r="A65" s="32"/>
      <c r="B65" s="44"/>
      <c r="C65" s="84" t="s">
        <v>69</v>
      </c>
      <c r="D65" s="45"/>
      <c r="E65" s="6"/>
      <c r="F65" s="6"/>
      <c r="G65" s="45"/>
      <c r="H65" s="6"/>
      <c r="I65" s="49"/>
      <c r="J65" s="66"/>
    </row>
    <row r="66" spans="1:14" ht="15" customHeight="1" x14ac:dyDescent="0.2">
      <c r="B66" s="44"/>
      <c r="C66" s="45"/>
      <c r="D66" s="45" t="s">
        <v>51</v>
      </c>
      <c r="E66" s="6"/>
      <c r="F66" s="47">
        <v>110000</v>
      </c>
      <c r="G66" s="45"/>
      <c r="H66" s="6"/>
      <c r="I66" s="49"/>
      <c r="J66" s="66"/>
    </row>
    <row r="67" spans="1:14" x14ac:dyDescent="0.2">
      <c r="B67" s="44"/>
      <c r="C67" s="45"/>
      <c r="D67" s="45" t="s">
        <v>72</v>
      </c>
      <c r="E67" s="6"/>
      <c r="F67" s="6"/>
      <c r="G67" s="45"/>
      <c r="H67" s="6"/>
      <c r="I67" s="49"/>
      <c r="J67" s="66"/>
    </row>
    <row r="68" spans="1:14" ht="15" customHeight="1" x14ac:dyDescent="0.2">
      <c r="B68" s="44"/>
      <c r="C68" s="45"/>
      <c r="D68" s="45" t="s">
        <v>73</v>
      </c>
      <c r="E68" s="6"/>
      <c r="F68" s="52">
        <v>-112400</v>
      </c>
      <c r="G68" s="45"/>
      <c r="H68" s="6"/>
      <c r="I68" s="49"/>
      <c r="J68" s="66"/>
    </row>
    <row r="69" spans="1:14" ht="15" customHeight="1" x14ac:dyDescent="0.2">
      <c r="B69" s="44"/>
      <c r="C69" s="45"/>
      <c r="D69" s="67" t="s">
        <v>56</v>
      </c>
      <c r="E69" s="6"/>
      <c r="F69" s="6"/>
      <c r="G69" s="45"/>
      <c r="H69" s="47">
        <f>F66+F68</f>
        <v>-2400</v>
      </c>
      <c r="I69" s="5"/>
      <c r="J69" s="66"/>
    </row>
    <row r="70" spans="1:14" ht="8.1" customHeight="1" x14ac:dyDescent="0.2">
      <c r="B70" s="44"/>
      <c r="C70" s="45"/>
      <c r="D70" s="45"/>
      <c r="E70" s="6"/>
      <c r="F70" s="45"/>
      <c r="G70" s="6"/>
      <c r="H70" s="6"/>
      <c r="I70" s="49"/>
      <c r="J70" s="66"/>
    </row>
    <row r="71" spans="1:14" ht="15" customHeight="1" x14ac:dyDescent="0.2">
      <c r="B71" s="44"/>
      <c r="C71" s="84" t="s">
        <v>70</v>
      </c>
      <c r="D71" s="45"/>
      <c r="E71" s="6"/>
      <c r="F71" s="45"/>
      <c r="G71" s="6"/>
      <c r="H71" s="50">
        <v>0</v>
      </c>
      <c r="I71" s="5"/>
      <c r="J71" s="66"/>
      <c r="N71" s="11"/>
    </row>
    <row r="72" spans="1:14" ht="8.1" customHeight="1" x14ac:dyDescent="0.2">
      <c r="B72" s="44"/>
      <c r="C72" s="45"/>
      <c r="D72" s="45"/>
      <c r="E72" s="6"/>
      <c r="F72" s="45"/>
      <c r="G72" s="6"/>
      <c r="H72" s="6"/>
      <c r="I72" s="49"/>
      <c r="J72" s="66"/>
    </row>
    <row r="73" spans="1:14" x14ac:dyDescent="0.2">
      <c r="A73" s="32"/>
      <c r="B73" s="44"/>
      <c r="C73" s="84" t="s">
        <v>71</v>
      </c>
      <c r="D73" s="45"/>
      <c r="E73" s="6"/>
      <c r="F73" s="6"/>
      <c r="G73" s="6"/>
      <c r="H73" s="6"/>
      <c r="I73" s="5"/>
      <c r="J73" s="66"/>
    </row>
    <row r="74" spans="1:14" ht="15" customHeight="1" x14ac:dyDescent="0.2">
      <c r="B74" s="44"/>
      <c r="C74" s="45"/>
      <c r="D74" s="67" t="s">
        <v>52</v>
      </c>
      <c r="E74" s="6"/>
      <c r="F74" s="47">
        <v>50000</v>
      </c>
      <c r="G74" s="6"/>
      <c r="H74" s="6"/>
      <c r="I74" s="49"/>
      <c r="J74" s="66"/>
    </row>
    <row r="75" spans="1:14" ht="15" customHeight="1" x14ac:dyDescent="0.2">
      <c r="B75" s="44"/>
      <c r="C75" s="45"/>
      <c r="D75" s="45" t="s">
        <v>74</v>
      </c>
      <c r="E75" s="6"/>
      <c r="F75" s="52">
        <v>-15000</v>
      </c>
      <c r="G75" s="6"/>
      <c r="H75" s="6"/>
      <c r="I75" s="5"/>
      <c r="J75" s="66"/>
    </row>
    <row r="76" spans="1:14" ht="15" customHeight="1" x14ac:dyDescent="0.2">
      <c r="B76" s="44"/>
      <c r="C76" s="45"/>
      <c r="D76" s="67" t="s">
        <v>55</v>
      </c>
      <c r="E76" s="6"/>
      <c r="F76" s="6"/>
      <c r="G76" s="45"/>
      <c r="H76" s="52">
        <f>F74+F75</f>
        <v>35000</v>
      </c>
      <c r="I76" s="5"/>
      <c r="J76" s="66"/>
    </row>
    <row r="77" spans="1:14" ht="8.1" customHeight="1" x14ac:dyDescent="0.2">
      <c r="B77" s="44"/>
      <c r="C77" s="45"/>
      <c r="D77" s="45"/>
      <c r="E77" s="6"/>
      <c r="F77" s="45"/>
      <c r="G77" s="6"/>
      <c r="H77" s="6"/>
      <c r="I77" s="49"/>
      <c r="J77" s="66"/>
    </row>
    <row r="78" spans="1:14" ht="14.1" customHeight="1" x14ac:dyDescent="0.2">
      <c r="B78" s="44"/>
      <c r="C78" s="84" t="s">
        <v>66</v>
      </c>
      <c r="D78" s="45"/>
      <c r="E78" s="6"/>
      <c r="F78" s="45"/>
      <c r="G78" s="6"/>
      <c r="H78" s="47">
        <f>SUM(H69:H76)</f>
        <v>32600</v>
      </c>
      <c r="I78" s="49"/>
      <c r="J78" s="66"/>
    </row>
    <row r="79" spans="1:14" ht="14.1" customHeight="1" x14ac:dyDescent="0.2">
      <c r="B79" s="44"/>
      <c r="C79" s="84" t="s">
        <v>67</v>
      </c>
      <c r="D79" s="45"/>
      <c r="E79" s="6"/>
      <c r="F79" s="45"/>
      <c r="G79" s="6"/>
      <c r="H79" s="52">
        <f>F77+F78</f>
        <v>0</v>
      </c>
      <c r="I79" s="49"/>
      <c r="J79" s="66"/>
    </row>
    <row r="80" spans="1:14" ht="15" customHeight="1" thickBot="1" x14ac:dyDescent="0.25">
      <c r="B80" s="44"/>
      <c r="C80" s="84" t="s">
        <v>68</v>
      </c>
      <c r="D80" s="45"/>
      <c r="E80" s="6"/>
      <c r="F80" s="6"/>
      <c r="G80" s="6"/>
      <c r="H80" s="59">
        <f>SUM(H69:H76)</f>
        <v>32600</v>
      </c>
      <c r="I80" s="5"/>
      <c r="J80" s="66"/>
    </row>
    <row r="81" spans="1:10" ht="13.5" thickTop="1" x14ac:dyDescent="0.2">
      <c r="A81" s="32"/>
      <c r="B81" s="54"/>
      <c r="C81" s="55"/>
      <c r="D81" s="55"/>
      <c r="E81" s="55"/>
      <c r="F81" s="55"/>
      <c r="G81" s="55"/>
      <c r="H81" s="55"/>
      <c r="I81" s="56"/>
      <c r="J81" s="66"/>
    </row>
    <row r="83" spans="1:10" x14ac:dyDescent="0.2">
      <c r="A83" s="1"/>
    </row>
    <row r="124" spans="1:1" x14ac:dyDescent="0.2">
      <c r="A124" s="1"/>
    </row>
    <row r="144" spans="1:1" x14ac:dyDescent="0.2">
      <c r="A144" s="1"/>
    </row>
    <row r="173" spans="2:3" x14ac:dyDescent="0.2">
      <c r="B173" s="12"/>
      <c r="C173" s="12"/>
    </row>
    <row r="183" spans="1:1" x14ac:dyDescent="0.2">
      <c r="A183" s="1"/>
    </row>
    <row r="209" spans="1:1" x14ac:dyDescent="0.2">
      <c r="A209" s="1"/>
    </row>
  </sheetData>
  <sheetProtection password="E2BF" sheet="1" objects="1" scenarios="1"/>
  <mergeCells count="21">
    <mergeCell ref="A2:C2"/>
    <mergeCell ref="A3:C3"/>
    <mergeCell ref="D7:F7"/>
    <mergeCell ref="A12:I12"/>
    <mergeCell ref="D2:F2"/>
    <mergeCell ref="D3:F3"/>
    <mergeCell ref="D4:I4"/>
    <mergeCell ref="D5:I5"/>
    <mergeCell ref="A11:J11"/>
    <mergeCell ref="B61:I61"/>
    <mergeCell ref="B62:I62"/>
    <mergeCell ref="B63:I63"/>
    <mergeCell ref="B17:I17"/>
    <mergeCell ref="B41:I41"/>
    <mergeCell ref="B42:I42"/>
    <mergeCell ref="B43:I43"/>
    <mergeCell ref="B15:I15"/>
    <mergeCell ref="B16:I16"/>
    <mergeCell ref="B30:K30"/>
    <mergeCell ref="B31:K31"/>
    <mergeCell ref="B32:K32"/>
  </mergeCells>
  <phoneticPr fontId="0" type="noConversion"/>
  <dataValidations count="8">
    <dataValidation type="list" allowBlank="1" showInputMessage="1" showErrorMessage="1" prompt="Select your answer from the drop-down list." sqref="D19 D21">
      <formula1>$M$18:$M$24</formula1>
    </dataValidation>
    <dataValidation type="list" allowBlank="1" showInputMessage="1" showErrorMessage="1" prompt="Select the appropriate date from the drop-down menu." sqref="B32 B17 B63">
      <formula1>$M$15:$M$16</formula1>
    </dataValidation>
    <dataValidation type="list" allowBlank="1" showInputMessage="1" showErrorMessage="1" prompt="Select your answer from the drop-down list." sqref="D55:D56 D46:D48 D52">
      <formula1>$M$41:$M$46</formula1>
    </dataValidation>
    <dataValidation type="list" allowBlank="1" showInputMessage="1" showErrorMessage="1" prompt="Select your answer from the drop-down list." sqref="D35:D37">
      <formula1>$M$28:$M$32</formula1>
    </dataValidation>
    <dataValidation type="list" allowBlank="1" showErrorMessage="1" prompt="Select your answer from the drop-down list." sqref="D22:D25">
      <formula1>$M$18:$M$24</formula1>
    </dataValidation>
    <dataValidation allowBlank="1" showInputMessage="1" showErrorMessage="1" prompt="Enter cash outflows as negative amounts" sqref="F68 H69 F75"/>
    <dataValidation type="list" allowBlank="1" showInputMessage="1" showErrorMessage="1" sqref="B43:I43">
      <formula1>$M$15:$M$16</formula1>
    </dataValidation>
    <dataValidation allowBlank="1" showErrorMessage="1" prompt="Enter cash outflows as negative amounts" sqref="H78"/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1-3A</vt:lpstr>
      <vt:lpstr>Sol</vt:lpstr>
      <vt:lpstr>Sol!OLE_LINK3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Arlin</cp:lastModifiedBy>
  <cp:lastPrinted>2003-09-26T22:30:01Z</cp:lastPrinted>
  <dcterms:created xsi:type="dcterms:W3CDTF">2003-09-26T16:25:32Z</dcterms:created>
  <dcterms:modified xsi:type="dcterms:W3CDTF">2017-11-26T01:51:28Z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1537851676</vt:i4>
  </property>
  <property fmtid="{D5CDD505-2E9C-101B-9397-08002B2CF9AE}" pid="3" name="_EmailSubject">
    <vt:lpwstr>Missing FinMan 11e files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